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 yWindow="1185" windowWidth="8100" windowHeight="3885" tabRatio="564" activeTab="0"/>
  </bookViews>
  <sheets>
    <sheet name="Schedule 1" sheetId="1" r:id="rId1"/>
    <sheet name="Schedule 2" sheetId="2" r:id="rId2"/>
    <sheet name="Schedule 2A" sheetId="3" r:id="rId3"/>
    <sheet name="Schedule 3" sheetId="4" r:id="rId4"/>
    <sheet name="Schedule 4" sheetId="5" r:id="rId5"/>
    <sheet name="Schedule 5" sheetId="6" r:id="rId6"/>
    <sheet name="Schedule 6" sheetId="7" r:id="rId7"/>
  </sheets>
  <definedNames>
    <definedName name="_xlnm.Print_Area" localSheetId="0">'Schedule 1'!$A$1:$J$56</definedName>
    <definedName name="_xlnm.Print_Area" localSheetId="1">'Schedule 2'!$A$1:$X$53</definedName>
    <definedName name="_xlnm.Print_Area" localSheetId="2">'Schedule 2A'!$A$1:$I$60</definedName>
    <definedName name="_xlnm.Print_Area" localSheetId="3">'Schedule 3'!$A$1:$X$35</definedName>
    <definedName name="_xlnm.Print_Area" localSheetId="4">'Schedule 4'!$A$1:$G$53</definedName>
    <definedName name="_xlnm.Print_Area" localSheetId="5">'Schedule 5'!$A$1:$X$73</definedName>
    <definedName name="_xlnm.Print_Area" localSheetId="6">'Schedule 6'!$A$1:$O$25</definedName>
  </definedNames>
  <calcPr fullCalcOnLoad="1"/>
</workbook>
</file>

<file path=xl/sharedStrings.xml><?xml version="1.0" encoding="utf-8"?>
<sst xmlns="http://schemas.openxmlformats.org/spreadsheetml/2006/main" count="889" uniqueCount="474">
  <si>
    <t xml:space="preserve">Note:  Separate Cost Reports must be prepared for each reporting unit your agency has with Riverside County. </t>
  </si>
  <si>
    <t>Complete the header information.  This information carries forward to each schedule which follows.</t>
  </si>
  <si>
    <t>1.)  Use the most recent contract amendment in completing all Cost Report forms.</t>
  </si>
  <si>
    <t xml:space="preserve">Acceptable Methodologies:  Costs Determined at Service Function Level;  Time Studies; Units of Service/Bed Days used. </t>
  </si>
  <si>
    <t xml:space="preserve">various Modes and Service Functions codes for the Riverside County Contract.  Provide additional pages and worksheets if </t>
  </si>
  <si>
    <t xml:space="preserve">necessary to proof.  </t>
  </si>
  <si>
    <t>4.)  Please refer to Schedule I of your contract for Mode/Sfc functions.</t>
  </si>
  <si>
    <t>2.)  Prepare a worksheet or segregated Income Statement (or appropriate allocation method) showing expenses relating only to your contract(s)  with the County of Riverside.</t>
  </si>
  <si>
    <t>This form is required or Medi-Cal Providers ONLY</t>
  </si>
  <si>
    <t>SCHEDULE 1  -  METHODOLOGY</t>
  </si>
  <si>
    <t>RIVERSIDE COUNTY DEPARTMENT OF MENTAL HEALTH</t>
  </si>
  <si>
    <t>NON-HOSPITAL PROVIDER FOR</t>
  </si>
  <si>
    <t>CONTRACTED COUNTY SERVICES</t>
  </si>
  <si>
    <t>SUBMISSION DATE:</t>
  </si>
  <si>
    <t>REPORTING UNIT/PROVIDER NAME:</t>
  </si>
  <si>
    <t>FISCAL RU NUMBER/PROVIDER NUMBER:</t>
  </si>
  <si>
    <t>LEGAL  ENTITY  NUMBER:</t>
  </si>
  <si>
    <t>DESCRIPTION/EXPLANATION OF METHODOLOGY</t>
  </si>
  <si>
    <t>A) Provide an explanation of the methodology used to separate Riverside County contract costs/revenues from</t>
  </si>
  <si>
    <t xml:space="preserve">     non-Riverside County contract costs/revenues. Provide sufficient detail, including additional pages and/or</t>
  </si>
  <si>
    <t xml:space="preserve">     worksheets, if needed, to fully describe how the segregation(s) are determined.</t>
  </si>
  <si>
    <t xml:space="preserve">     If your agency has multiple contracts with the Riverside County Department of Mental Health, provide a separate</t>
  </si>
  <si>
    <t xml:space="preserve">     Schedule 1 to explain the methodology used with each contract.</t>
  </si>
  <si>
    <t>B) Provide an explanation of the methodology used to distribute costs/revenues to the Mode/Sfc within the contract.</t>
  </si>
  <si>
    <t xml:space="preserve">     Attached additional pages and/or worksheets, as needed, to fully describe the methodology.</t>
  </si>
  <si>
    <t>SCHEDULE 2   -    EXPENSES BY LINE ITEMS</t>
  </si>
  <si>
    <t>MODES</t>
  </si>
  <si>
    <t>Description</t>
  </si>
  <si>
    <t>Service Func. Code</t>
  </si>
  <si>
    <t>Hosp. Inpatient</t>
  </si>
  <si>
    <t>10-18</t>
  </si>
  <si>
    <t>Adult Crisis Res.</t>
  </si>
  <si>
    <t>40-49</t>
  </si>
  <si>
    <t>Adult Residential</t>
  </si>
  <si>
    <t>65-69</t>
  </si>
  <si>
    <t>Crisis Stabilization</t>
  </si>
  <si>
    <t>20-29</t>
  </si>
  <si>
    <t>Day Tx full day</t>
  </si>
  <si>
    <t>85-89</t>
  </si>
  <si>
    <t>O/P Svcs.  -  15</t>
  </si>
  <si>
    <t>Case Management</t>
  </si>
  <si>
    <t>01-09</t>
  </si>
  <si>
    <t>M/H Svcs.</t>
  </si>
  <si>
    <t>Medication Spt.</t>
  </si>
  <si>
    <t>60-69</t>
  </si>
  <si>
    <t>Crisis Intervention</t>
  </si>
  <si>
    <t>70-79</t>
  </si>
  <si>
    <t>Outreach  -  45</t>
  </si>
  <si>
    <t>MH Promotion</t>
  </si>
  <si>
    <t>10-19</t>
  </si>
  <si>
    <t>Comm Client Svcs</t>
  </si>
  <si>
    <t>(A)</t>
  </si>
  <si>
    <t>(B)</t>
  </si>
  <si>
    <t>(C)</t>
  </si>
  <si>
    <t>(D)</t>
  </si>
  <si>
    <t>(E)</t>
  </si>
  <si>
    <t>(F)</t>
  </si>
  <si>
    <t>(G)</t>
  </si>
  <si>
    <t>Describe Methodology</t>
  </si>
  <si>
    <t>Methodology</t>
  </si>
  <si>
    <t>on Schedule 1a</t>
  </si>
  <si>
    <t>on Schedule 1b</t>
  </si>
  <si>
    <t>LESS:</t>
  </si>
  <si>
    <t>TOTAL</t>
  </si>
  <si>
    <t>PROVIDER</t>
  </si>
  <si>
    <t>UNALLOWABLE</t>
  </si>
  <si>
    <t>ALLOWABLE</t>
  </si>
  <si>
    <t>3</t>
  </si>
  <si>
    <t>SALARIES &amp; BENEFITS</t>
  </si>
  <si>
    <t>TOTAL COSTS</t>
  </si>
  <si>
    <t>COSTS</t>
  </si>
  <si>
    <t>Costs</t>
  </si>
  <si>
    <t>3a</t>
  </si>
  <si>
    <t>Salaries</t>
  </si>
  <si>
    <t>3b</t>
  </si>
  <si>
    <t>Benefits</t>
  </si>
  <si>
    <t>3c</t>
  </si>
  <si>
    <t>Payroll Taxes</t>
  </si>
  <si>
    <t>3d</t>
  </si>
  <si>
    <t>Other</t>
  </si>
  <si>
    <t>3x</t>
  </si>
  <si>
    <t>TOTAL SALARIES &amp; BENEFITS</t>
  </si>
  <si>
    <t>4</t>
  </si>
  <si>
    <t>OPERATING EXPENSES</t>
  </si>
  <si>
    <t>4a</t>
  </si>
  <si>
    <t>Professional Svcs/Contracts</t>
  </si>
  <si>
    <t>4b</t>
  </si>
  <si>
    <t>Office Supplies/Expense</t>
  </si>
  <si>
    <t>4c</t>
  </si>
  <si>
    <t>4d</t>
  </si>
  <si>
    <t>Vehicle Maint./Transportation</t>
  </si>
  <si>
    <t>4e</t>
  </si>
  <si>
    <t>4f</t>
  </si>
  <si>
    <t>Insurance</t>
  </si>
  <si>
    <t>4g</t>
  </si>
  <si>
    <t>Other Operating Expense</t>
  </si>
  <si>
    <t>4x</t>
  </si>
  <si>
    <t>TOTAL OPERATING EXPENSES</t>
  </si>
  <si>
    <t>5</t>
  </si>
  <si>
    <t>OTHER EXPENSE</t>
  </si>
  <si>
    <t>5a</t>
  </si>
  <si>
    <t>5b</t>
  </si>
  <si>
    <t>Amortization</t>
  </si>
  <si>
    <t>5c</t>
  </si>
  <si>
    <t>5x</t>
  </si>
  <si>
    <t>TOTAL OTHER</t>
  </si>
  <si>
    <t>6x</t>
  </si>
  <si>
    <t>GROSS COST</t>
  </si>
  <si>
    <t>SCHEDULE 3   -    REVENUES BY SOURCE</t>
  </si>
  <si>
    <t>NON-CONTRACT</t>
  </si>
  <si>
    <t>CONTRACT</t>
  </si>
  <si>
    <t>REVENUE TYPES</t>
  </si>
  <si>
    <t>REVENUES</t>
  </si>
  <si>
    <t>Revenues</t>
  </si>
  <si>
    <t>9</t>
  </si>
  <si>
    <t>County Contract Income</t>
  </si>
  <si>
    <t>10</t>
  </si>
  <si>
    <t>Grants Income</t>
  </si>
  <si>
    <t>11</t>
  </si>
  <si>
    <t>Donations Income</t>
  </si>
  <si>
    <t>12</t>
  </si>
  <si>
    <t>Program Fees</t>
  </si>
  <si>
    <t>13</t>
  </si>
  <si>
    <t>Food Stamps</t>
  </si>
  <si>
    <t>14</t>
  </si>
  <si>
    <t>Rental Income</t>
  </si>
  <si>
    <t>15</t>
  </si>
  <si>
    <t>Other Income</t>
  </si>
  <si>
    <t>16</t>
  </si>
  <si>
    <t>TOTAL REVENUE</t>
  </si>
  <si>
    <t>SCHEDULE 4   -    UNITS</t>
  </si>
  <si>
    <t>TOTAL CONTRACT</t>
  </si>
  <si>
    <t>TOTAL UNITS</t>
  </si>
  <si>
    <t>UNITS</t>
  </si>
  <si>
    <t>7</t>
  </si>
  <si>
    <t>UNIT TYPES</t>
  </si>
  <si>
    <t>UNITS/ADJ</t>
  </si>
  <si>
    <t>(including Medi-Cal)</t>
  </si>
  <si>
    <t>7a</t>
  </si>
  <si>
    <t>7b</t>
  </si>
  <si>
    <t>7c</t>
  </si>
  <si>
    <t>7d</t>
  </si>
  <si>
    <t>7e</t>
  </si>
  <si>
    <t>7f</t>
  </si>
  <si>
    <t>7g</t>
  </si>
  <si>
    <t>7h</t>
  </si>
  <si>
    <t xml:space="preserve">SCHEDULE 5   -    SUMMARY REPORT OF </t>
  </si>
  <si>
    <t>EXPENDITURES/REVENUES BY MODE/SFC</t>
  </si>
  <si>
    <t>TYPE OF CONTRACT:</t>
  </si>
  <si>
    <t>(1)</t>
  </si>
  <si>
    <t>(2)</t>
  </si>
  <si>
    <t>(3)</t>
  </si>
  <si>
    <t>(4)</t>
  </si>
  <si>
    <t>(5)</t>
  </si>
  <si>
    <t>(6)</t>
  </si>
  <si>
    <t>(7)</t>
  </si>
  <si>
    <t>(8)</t>
  </si>
  <si>
    <t>1</t>
  </si>
  <si>
    <t>MODE OF SERVICE CODE</t>
  </si>
  <si>
    <t>2</t>
  </si>
  <si>
    <t>SERVICE FUNCTION CODE</t>
  </si>
  <si>
    <t>EXPENSES</t>
  </si>
  <si>
    <t>Salaries &amp; Benefits</t>
  </si>
  <si>
    <t>Operating Expenses</t>
  </si>
  <si>
    <t>Total Units of Service</t>
  </si>
  <si>
    <t>8</t>
  </si>
  <si>
    <t>8a</t>
  </si>
  <si>
    <t>Published Charge per Unit</t>
  </si>
  <si>
    <t>8b</t>
  </si>
  <si>
    <t>Donation Income</t>
  </si>
  <si>
    <t>16x</t>
  </si>
  <si>
    <t>TOTAL REVENUES</t>
  </si>
  <si>
    <t>17</t>
  </si>
  <si>
    <t>NET COST</t>
  </si>
  <si>
    <t>18</t>
  </si>
  <si>
    <t>Maximum Contract Amount</t>
  </si>
  <si>
    <t>LESS:Payment received from County</t>
  </si>
  <si>
    <t>I certify under penalty of perjury that the information</t>
  </si>
  <si>
    <t>contained on these documents is true and accurate.</t>
  </si>
  <si>
    <t>Date</t>
  </si>
  <si>
    <t>24 hr svcs 05</t>
  </si>
  <si>
    <t>Adult Res</t>
  </si>
  <si>
    <t>Day svcs   10</t>
  </si>
  <si>
    <t>7i</t>
  </si>
  <si>
    <t>O/P Svcs   15</t>
  </si>
  <si>
    <t>7j</t>
  </si>
  <si>
    <t>M/H Svcs</t>
  </si>
  <si>
    <t>10-59</t>
  </si>
  <si>
    <t>7k</t>
  </si>
  <si>
    <t>7l</t>
  </si>
  <si>
    <t>7m</t>
  </si>
  <si>
    <t>Outreach   45</t>
  </si>
  <si>
    <t>(9)</t>
  </si>
  <si>
    <t>(10)</t>
  </si>
  <si>
    <t>(11)</t>
  </si>
  <si>
    <t>(12)</t>
  </si>
  <si>
    <t>(13)</t>
  </si>
  <si>
    <t>(14)</t>
  </si>
  <si>
    <t>05</t>
  </si>
  <si>
    <t>45</t>
  </si>
  <si>
    <t>(H)</t>
  </si>
  <si>
    <t>(I)</t>
  </si>
  <si>
    <t>(J)</t>
  </si>
  <si>
    <t>(K)</t>
  </si>
  <si>
    <t>(L)</t>
  </si>
  <si>
    <t>(M)</t>
  </si>
  <si>
    <t>(N)</t>
  </si>
  <si>
    <t>(O)</t>
  </si>
  <si>
    <t>(P)</t>
  </si>
  <si>
    <t>(Q)</t>
  </si>
  <si>
    <t>Yes</t>
  </si>
  <si>
    <t>No</t>
  </si>
  <si>
    <t>1.</t>
  </si>
  <si>
    <t>Does your legal entity have a published schedule of its full (non-discounted) charges?</t>
  </si>
  <si>
    <t>2.</t>
  </si>
  <si>
    <t>Are your legal entity's revenues for patient care based on application of published charge schedule?</t>
  </si>
  <si>
    <t>3.</t>
  </si>
  <si>
    <t>Does your legal entity maintain written policies for its process of making patient indigence determinations?</t>
  </si>
  <si>
    <t>4.</t>
  </si>
  <si>
    <t>Does your legal entity maintain sufficient documentation to support the amount of  “indigence allowances” written off in accordance with the above procedures?</t>
  </si>
  <si>
    <t>COMPLETED BY:</t>
  </si>
  <si>
    <t>TITLE OR POSITION:</t>
  </si>
  <si>
    <t>M/H Svcs-TBS</t>
  </si>
  <si>
    <t>58</t>
  </si>
  <si>
    <t>SCHEDULE 6   -    NOMINAL FEE PROVIDER DETERMINATION</t>
  </si>
  <si>
    <r>
      <t>Nominal Fee Provider Determination</t>
    </r>
    <r>
      <rPr>
        <b/>
        <sz val="12"/>
        <color indexed="9"/>
        <rFont val="Arial"/>
        <family val="2"/>
      </rPr>
      <t xml:space="preserve">
Please answer the following questions:</t>
    </r>
  </si>
  <si>
    <t>Units of Measure</t>
  </si>
  <si>
    <t>Days</t>
  </si>
  <si>
    <t>Hours</t>
  </si>
  <si>
    <t>Minutes</t>
  </si>
  <si>
    <t>Total</t>
  </si>
  <si>
    <t>SFC:    ALL</t>
  </si>
  <si>
    <t>Mode:     ALL</t>
  </si>
  <si>
    <t>Check Figure</t>
  </si>
  <si>
    <t>Svc Fun. ALL</t>
  </si>
  <si>
    <t>IMD</t>
  </si>
  <si>
    <t>100% MEDI-CAL CONTRACTS ONLY:</t>
  </si>
  <si>
    <t>ACTUAL COST CONTRACTS ONLY:</t>
  </si>
  <si>
    <t>Approved Medi-Cal Units:</t>
  </si>
  <si>
    <t>Cost per Unit of Service</t>
  </si>
  <si>
    <t>IMD CONTRACTS ONLY:</t>
  </si>
  <si>
    <t>NEG. NET AMOUNT CONTRACTS ONLY:</t>
  </si>
  <si>
    <t>Calculation: Neg. Net Amount</t>
  </si>
  <si>
    <t>Unallowable Medi-Cal Cost (From Schedule 7)</t>
  </si>
  <si>
    <t>20a</t>
  </si>
  <si>
    <t>20b</t>
  </si>
  <si>
    <t>20c</t>
  </si>
  <si>
    <t>20d</t>
  </si>
  <si>
    <t>20e</t>
  </si>
  <si>
    <t>Calculation: Line 7 x Line 20d</t>
  </si>
  <si>
    <t>20f</t>
  </si>
  <si>
    <t>20g</t>
  </si>
  <si>
    <t>22a</t>
  </si>
  <si>
    <t>22b</t>
  </si>
  <si>
    <t>100% Medi-Cal</t>
  </si>
  <si>
    <t>Non-Profit</t>
  </si>
  <si>
    <t>Profit</t>
  </si>
  <si>
    <t>TYPE OF ORGANIZATION</t>
  </si>
  <si>
    <t>ACCOUNTING METHOD</t>
  </si>
  <si>
    <t>Cash</t>
  </si>
  <si>
    <t>Modified Accrual</t>
  </si>
  <si>
    <t>Accrual</t>
  </si>
  <si>
    <t>Contact Person's Email Address</t>
  </si>
  <si>
    <t>Contact Person's Fax No.</t>
  </si>
  <si>
    <t>Contact Person's Telephone No.</t>
  </si>
  <si>
    <t>Director's Telephone No.</t>
  </si>
  <si>
    <t>Director's Email Address</t>
  </si>
  <si>
    <t>Name of Person to Contact Regarding CR (Print)</t>
  </si>
  <si>
    <t>Click One -----&gt;</t>
  </si>
  <si>
    <t>&lt;----- Click One</t>
  </si>
  <si>
    <t>Contact Person's Mailing Address</t>
  </si>
  <si>
    <t>Director's Signature</t>
  </si>
  <si>
    <t>Director's Name (Print) and Title</t>
  </si>
  <si>
    <t>Remittance To - Mailing Address</t>
  </si>
  <si>
    <t xml:space="preserve">3.)  Check that it matches to the Allocation Methodology reported on Schedule 1, Section B.  </t>
  </si>
  <si>
    <t>Include wages/payroll paid to your employees,  Do not include contracted services or consultants.</t>
  </si>
  <si>
    <t>Include Group Health/Life paid by your agency for your employees, employer contributions to retirement plans, and workers comp. benefits.</t>
  </si>
  <si>
    <t>Include employer paid payroll taxes such as FICA, FUTA, SUI, city and/or local taxes.</t>
  </si>
  <si>
    <t>Any Miscellaneous payroll or benefit related expense not listed above.</t>
  </si>
  <si>
    <t>Consultants, contractors, non-employee per diems, non-employee registry.</t>
  </si>
  <si>
    <t>All expenses for vehicle costs including; gas, maintenance, minor repairs etc.</t>
  </si>
  <si>
    <t>All insurance payments NOT related to employee benefits including:  Malpractice, Liability Insurance, vehicle &amp; property etc.</t>
  </si>
  <si>
    <t>Enter the total amortizations of any capital leases or other leases from your financial statements.</t>
  </si>
  <si>
    <t>All expenses related to office supplies, minor tools and equipment purchases etc.</t>
  </si>
  <si>
    <t xml:space="preserve">Column B:  </t>
  </si>
  <si>
    <t xml:space="preserve">Column A &amp; B:  </t>
  </si>
  <si>
    <t xml:space="preserve">Follow the same procedure as in Column A and the allocation methodology explained on Schedule 1 A to determine the line amounts for Column B for your non-contract  expense/adjustments which do not pertain to your contract with Riverside County.  Remember to be consistent and combine expenses by category in the same fashion as the instructions for column A. </t>
  </si>
  <si>
    <t>Column C:</t>
  </si>
  <si>
    <t>Columns D through R:</t>
  </si>
  <si>
    <t>1.)  These columns show the costs allocated to the various Mode/Service Function Codes your agency provides under contract with Riverside County.</t>
  </si>
  <si>
    <t>3.)  Combine expense categories the same as in columns A through C using the allocation method detailed on Schedule 1 section B.    Attach additional pages as needed.</t>
  </si>
  <si>
    <t xml:space="preserve">4.)  Verify that the sum of the line items and totals in column D through R equal the grand total of column C. </t>
  </si>
  <si>
    <t>3.)  Check that it matches to the Allocation Methodology reported on Schedule 1, Section B.    Acceptable methods are direct revenues, bed day percent, unit percent etc.</t>
  </si>
  <si>
    <t>Enter total revenues from all County and Non-County Contracts- this line for this specific program.</t>
  </si>
  <si>
    <t>Include all revenues received from Federal, State, Local or other grants.</t>
  </si>
  <si>
    <t>Include revenues received from donations from private and public sources.</t>
  </si>
  <si>
    <t>Include revenues from any fee collected from patients or third party payors.</t>
  </si>
  <si>
    <t>Enter total revenues received from food stamp collections.</t>
  </si>
  <si>
    <t>Enter total of all revenues received for rentals of equipment, furnishings, buildings etc.</t>
  </si>
  <si>
    <t>Total of all other revenues received which are not identified above.  Including interest and gain on sale of assets.</t>
  </si>
  <si>
    <t>Column B:</t>
  </si>
  <si>
    <t xml:space="preserve">Follow the same procedure as in Column A and the allocation methodology explained on Schedule 1 A to determine the line amounts for Column B for your non-contract  revenues/adjustments which do not pertain to your contract with Riverside County.  Remember to be consistent and combine revenues by category in the same fashion as the instructions for column A. </t>
  </si>
  <si>
    <t>Column A:</t>
  </si>
  <si>
    <t>1.)  These columns show the revenues allocated to the various Mode/Service Function Codes your agency provides under contract with Riverside County.</t>
  </si>
  <si>
    <t>3.)  Combine revenue categories the same as in columns A through C using the allocation method detailed on Schedule 1 section B.    Attach additional pages as needed.</t>
  </si>
  <si>
    <t>Follow the instructions for Column A and Unit Type and identify unit amounts for non-contract/adjustments related to services which do not pertain to your contract with  Riverside County.   Remember to be consistent and list units by category in the same fashion as in Column A.</t>
  </si>
  <si>
    <t>2.)  A worksheet or segregated Income Statement (or appropriate allocation method) showing revenues and expenses relating only to your contract(s)  with the County of Riverside</t>
  </si>
  <si>
    <t>3.)  A report identifying units by type for all units provided, as well as a segregated report identifying units by type provided under contract with Riverside County.</t>
  </si>
  <si>
    <t>4.)  Completed Schedule 1 through 4.</t>
  </si>
  <si>
    <t>HEADING:</t>
  </si>
  <si>
    <t>Expenses:</t>
  </si>
  <si>
    <t>A formula will carry forward the information from Schedule 2.  Verify that the information carried forward is correct.</t>
  </si>
  <si>
    <t>Units:</t>
  </si>
  <si>
    <t>A formula will carry forward the information from Schedule 4.  Verify that the information carried forward is correct.</t>
  </si>
  <si>
    <t>Revenues:</t>
  </si>
  <si>
    <t>A formula will carry forward the information from Schedule 3.  Verify that the information carried forward is correct.</t>
  </si>
  <si>
    <t xml:space="preserve">You will need to complete Lines  8a nd 8b.   Include dollars and cents in this area.  </t>
  </si>
  <si>
    <t xml:space="preserve">A formula will calculate your Total Revenues on Line 16x and your Net Cost on Line 17. </t>
  </si>
  <si>
    <t>Please check that all the appropriate information regarding your agency has been correctly carried forward from entry on Schedule 1 in the heading area.</t>
  </si>
  <si>
    <t xml:space="preserve">Choose the appropriate type of contract and organization by clicking on the corresponding dot. </t>
  </si>
  <si>
    <t>Note:  If you submit a revised cost report, indicate the date of revision in the date area.</t>
  </si>
  <si>
    <t>Line 18 - Maximum Contract Amount</t>
  </si>
  <si>
    <t xml:space="preserve">    The Total Revenues are the sum of lines 10 through 15.</t>
  </si>
  <si>
    <t xml:space="preserve">    The Net Cost is Gross Cost on Line 6x less your Total Revenues from line 16x.</t>
  </si>
  <si>
    <t>Enter the maximum contract amount from your contract for the Program Type with Riverside County.</t>
  </si>
  <si>
    <t xml:space="preserve">    As indicated in Exhibit C of your contract "No funds allocated for any Mode of Service as designated I Schedule I may be reallocated to another Mode of Service</t>
  </si>
  <si>
    <t xml:space="preserve">    without the approval of COUNTY's Program Manager in writing.  Any approved shifting of funds shall be on a dollar-for-dollar basis."</t>
  </si>
  <si>
    <t>1.)  Actual Cost Contract  - This is a formula which takes the lesser of line 18 and line 17.</t>
  </si>
  <si>
    <t>4.)  Negotiated Net Amount Contract - Enter the negotiated net amount as stated in your contract in the total column of 19d.</t>
  </si>
  <si>
    <t xml:space="preserve">   IF there is a BALANCE DUE to COUNTY - please include a check for that amount payable to Riverside County along with your completed Cost Report</t>
  </si>
  <si>
    <t xml:space="preserve">   IF there is a BALANCE DUE to PROVIDER - a check will be processed at the completion of the review process.</t>
  </si>
  <si>
    <t>Complete the Certification information at the bottom of Schedule 5.</t>
  </si>
  <si>
    <t>INSTRUCTIONS:</t>
  </si>
  <si>
    <t>INSTRUCTIONS BY LINE:</t>
  </si>
  <si>
    <t>INSTRUCTIONS PER LINE:</t>
  </si>
  <si>
    <t>Must Be Completed including cents.</t>
  </si>
  <si>
    <t>Does this match Schedule 2 (Other Income, Column C)?</t>
  </si>
  <si>
    <t>Does this match Schedule 4?</t>
  </si>
  <si>
    <t>Does this match Schedule 2?</t>
  </si>
  <si>
    <t>Input $ of payments received from COUNTY.</t>
  </si>
  <si>
    <t>Balance Due to County (if 21&gt;Reimbursement)</t>
  </si>
  <si>
    <t>Balance Due to Provider (if 21&lt;Reimbursement)</t>
  </si>
  <si>
    <t xml:space="preserve">Total units (Medi-Cal and non-Medi-Cal) provided for a specific unit of measurement are recorded separately on each line (7a through 7o).  See box above for description and units of measurement by Mode/Sfc.  </t>
  </si>
  <si>
    <r>
      <t>Section A:</t>
    </r>
    <r>
      <rPr>
        <sz val="12"/>
        <rFont val="Arial"/>
        <family val="2"/>
      </rPr>
      <t xml:space="preserve">  Provide a detailed written explanation of methodology your agency used to allocate costs to the various programs:</t>
    </r>
  </si>
  <si>
    <r>
      <t>Section B:</t>
    </r>
    <r>
      <rPr>
        <sz val="12"/>
        <rFont val="Arial"/>
        <family val="2"/>
      </rPr>
      <t xml:space="preserve">  Provide a detailed written explanation of methodology your agency used to distribute expenses and revenues to the </t>
    </r>
  </si>
  <si>
    <r>
      <t xml:space="preserve">The totals in column A  </t>
    </r>
    <r>
      <rPr>
        <b/>
        <u val="single"/>
        <sz val="12"/>
        <rFont val="Arial"/>
        <family val="2"/>
      </rPr>
      <t>must</t>
    </r>
    <r>
      <rPr>
        <sz val="12"/>
        <rFont val="Arial"/>
        <family val="2"/>
      </rPr>
      <t xml:space="preserve"> agree with your consolidated Income Statement totals.  If not, then you must prepare a schedule to show the correlation of costs from your Income Statement to Cost Report.</t>
    </r>
  </si>
  <si>
    <r>
      <t xml:space="preserve">This is formula driven:  Column A less Column B.  </t>
    </r>
    <r>
      <rPr>
        <u val="single"/>
        <sz val="12"/>
        <rFont val="Arial"/>
        <family val="2"/>
      </rPr>
      <t>This must equal the amount of expenses provided under contract with Riverside County.</t>
    </r>
  </si>
  <si>
    <r>
      <t xml:space="preserve">2.)  The Total of columns D through R </t>
    </r>
    <r>
      <rPr>
        <u val="single"/>
        <sz val="12"/>
        <rFont val="Arial"/>
        <family val="2"/>
      </rPr>
      <t>must equal the total in column C.</t>
    </r>
    <r>
      <rPr>
        <sz val="12"/>
        <rFont val="Arial"/>
        <family val="2"/>
      </rPr>
      <t xml:space="preserve"> </t>
    </r>
  </si>
  <si>
    <r>
      <t xml:space="preserve">The total in Column A must agree with your consolidated Income Statement totals.  </t>
    </r>
    <r>
      <rPr>
        <sz val="12"/>
        <rFont val="Arial"/>
        <family val="2"/>
      </rPr>
      <t>You must combine all related revenues into the most appropriate category.  Attempt to fit most revenue items into a specific category , if possible.</t>
    </r>
  </si>
  <si>
    <r>
      <t xml:space="preserve">This is formula driven:  Column A less Column B.  </t>
    </r>
    <r>
      <rPr>
        <u val="single"/>
        <sz val="12"/>
        <rFont val="Arial"/>
        <family val="2"/>
      </rPr>
      <t>This must equal the amount of revenues collected under contract with Riverside County.</t>
    </r>
  </si>
  <si>
    <r>
      <t xml:space="preserve">2.)  The Total of columns D through R  </t>
    </r>
    <r>
      <rPr>
        <u val="single"/>
        <sz val="12"/>
        <rFont val="Arial"/>
        <family val="2"/>
      </rPr>
      <t>must equal the total in column C.</t>
    </r>
    <r>
      <rPr>
        <sz val="12"/>
        <rFont val="Arial"/>
        <family val="2"/>
      </rPr>
      <t xml:space="preserve"> </t>
    </r>
  </si>
  <si>
    <r>
      <t>Calculation: Lower of</t>
    </r>
    <r>
      <rPr>
        <sz val="12"/>
        <rFont val="Arial"/>
        <family val="2"/>
      </rPr>
      <t xml:space="preserve"> Line 8, 8a, or 8b x Line 20b</t>
    </r>
  </si>
  <si>
    <r>
      <t>8a:</t>
    </r>
    <r>
      <rPr>
        <sz val="12"/>
        <rFont val="Arial"/>
        <family val="2"/>
      </rPr>
      <t xml:space="preserve">  Enter published charge per unit for each Mode and Service Function in the appropriate column.  This is the rate you charge the public.</t>
    </r>
  </si>
  <si>
    <r>
      <t xml:space="preserve">Note: </t>
    </r>
    <r>
      <rPr>
        <sz val="12"/>
        <rFont val="Arial"/>
        <family val="2"/>
      </rPr>
      <t xml:space="preserve"> If your contract(s) with Riverside County provides for multiple modes/service functions, enter only the maximum contract amount for this mode/service function.</t>
    </r>
  </si>
  <si>
    <r>
      <t>Settlement:</t>
    </r>
    <r>
      <rPr>
        <sz val="12"/>
        <rFont val="Arial"/>
        <family val="2"/>
      </rPr>
      <t xml:space="preserve">  Calculated according to the TYPE of Contract as indicated in your selection in the heading area.</t>
    </r>
  </si>
  <si>
    <r>
      <t>SUBMISSION:</t>
    </r>
    <r>
      <rPr>
        <sz val="12"/>
        <rFont val="Arial"/>
        <family val="2"/>
      </rPr>
      <t xml:space="preserve">  </t>
    </r>
  </si>
  <si>
    <r>
      <t xml:space="preserve">6.)   Enter the total of all payments received from Riverside County in the Total column.  </t>
    </r>
    <r>
      <rPr>
        <u val="single"/>
        <sz val="12"/>
        <rFont val="Arial"/>
        <family val="2"/>
      </rPr>
      <t>DO NOT ROUND THIS NUMBER</t>
    </r>
    <r>
      <rPr>
        <sz val="12"/>
        <rFont val="Arial"/>
        <family val="2"/>
      </rPr>
      <t>.</t>
    </r>
  </si>
  <si>
    <t xml:space="preserve">7.)  Balance due - This is a formula.    </t>
  </si>
  <si>
    <t>The legal entity must have a published schedule of its full (non-discounted) charges.  Responses to the questions above will be used to determine whether the legal entity is exemp from having to apply the lower of cost or charges (LCC) principle otherwise known as Nominal Fee  Provider.</t>
  </si>
  <si>
    <t>If you answer is No to any of the questions on Schedule 6, then you DO NOT qualify as a Nominal Fee Provider.  If you answer Yes to Question 2, please send a copy of your Published Rates along with your completed Cost Report.</t>
  </si>
  <si>
    <t xml:space="preserve">3.)  Negotiated Rate Contract - This is a formula of total units of service from line 7.  Enter in column 3, the negotiated rate as stated in your contract.  Column 4 is a formula, the product of total units times the negotiated rate.  Column 8 is a formula of the revenues collected. </t>
  </si>
  <si>
    <t xml:space="preserve">5.)  Medi-Cal Contracts - Your contract settlement will be calculated by the accountants at Riverside County after final Medi-Cal unit approvals are determined.   A revised Schedule 5 will then be sent to you for signature. </t>
  </si>
  <si>
    <t xml:space="preserve">To use other mailing/shipping use street address:  4095 County Circle Dr., Riverside, CA 92503.  </t>
  </si>
  <si>
    <t>Calculation: Based on IMD Schedule</t>
  </si>
  <si>
    <t>Bed Holds</t>
  </si>
  <si>
    <t>Bed Day Rate:</t>
  </si>
  <si>
    <t>Bed Days:</t>
  </si>
  <si>
    <t>Bed Holds Rate:</t>
  </si>
  <si>
    <t xml:space="preserve">2.)  IMD Contract - Enter in Column 3 the IMD rate as stated in your contract.  Enter in column 13, line 44 any transportation charges you may have incurred.  The County can calculate this formula for you as each IMD contractor differs.  </t>
  </si>
  <si>
    <t>NEGOTIATED RATE CONTRACTS ONLY:</t>
  </si>
  <si>
    <t>Negotiated Rate</t>
  </si>
  <si>
    <t>(S)</t>
  </si>
  <si>
    <t>(T)</t>
  </si>
  <si>
    <t>30-39</t>
  </si>
  <si>
    <t>(16)</t>
  </si>
  <si>
    <t>(17)</t>
  </si>
  <si>
    <t>SNF/IMD</t>
  </si>
  <si>
    <t>70</t>
  </si>
  <si>
    <t>71</t>
  </si>
  <si>
    <t>72</t>
  </si>
  <si>
    <t>60</t>
  </si>
  <si>
    <t>Start Up</t>
  </si>
  <si>
    <r>
      <t xml:space="preserve">UNIT TYPES:  </t>
    </r>
    <r>
      <rPr>
        <sz val="12"/>
        <rFont val="Arial"/>
        <family val="2"/>
      </rPr>
      <t xml:space="preserve"> Column A, rows 7a to 7m</t>
    </r>
  </si>
  <si>
    <r>
      <t xml:space="preserve">This includes total County and non-County units.  </t>
    </r>
    <r>
      <rPr>
        <u val="single"/>
        <sz val="12"/>
        <rFont val="Arial"/>
        <family val="2"/>
      </rPr>
      <t>The totals in column A must agree with the total units provided for the Fiscal Year.</t>
    </r>
  </si>
  <si>
    <t xml:space="preserve">Mail two (2) original completed and signed cost report to:  Riverside County Department of Mental Health,  Attention Fiscal Analysis, P.O. Box 7549,   Riverside,  CA  92503. </t>
  </si>
  <si>
    <r>
      <t xml:space="preserve">Email Financial Statements and any worksheets and supporting schedules (to trace numbers from Financial Statements to Cost Report,) used to prepare your Cost Report. </t>
    </r>
  </si>
  <si>
    <t xml:space="preserve">Note: If your fiscal year is not the same as Riverside County's (July 1 through June 30) you will have to submit multiple financial statements.  </t>
  </si>
  <si>
    <t>Adjustment</t>
  </si>
  <si>
    <t>(For County use only)</t>
  </si>
  <si>
    <t xml:space="preserve"> </t>
  </si>
  <si>
    <t>Negotiated Net Amount</t>
  </si>
  <si>
    <t>Actual Cost without Medi-Cal Units</t>
  </si>
  <si>
    <t>Actual Cost with Medi-Cal Units</t>
  </si>
  <si>
    <t>PEI Actual Cost</t>
  </si>
  <si>
    <t>PEI</t>
  </si>
  <si>
    <t>Non-Outreach</t>
  </si>
  <si>
    <t>20-39</t>
  </si>
  <si>
    <t>Calculation: Lower of (Line 17 less Line 19) or Line 18</t>
  </si>
  <si>
    <t>24 hr. Svcs. - 05</t>
  </si>
  <si>
    <t>Day Svcs.  -  10</t>
  </si>
  <si>
    <t>PHF</t>
  </si>
  <si>
    <t>PHF/SNF/IMD</t>
  </si>
  <si>
    <t xml:space="preserve">Negotiated Rate: </t>
  </si>
  <si>
    <r>
      <rPr>
        <b/>
        <sz val="12"/>
        <rFont val="Arial"/>
        <family val="2"/>
      </rPr>
      <t xml:space="preserve">Note: </t>
    </r>
    <r>
      <rPr>
        <sz val="12"/>
        <rFont val="Arial"/>
        <family val="2"/>
      </rPr>
      <t>that this total must match the information in the Riverside County Computer System.</t>
    </r>
  </si>
  <si>
    <r>
      <t xml:space="preserve">This is formula driven:  Column A less Column B.  </t>
    </r>
    <r>
      <rPr>
        <u val="single"/>
        <sz val="12"/>
        <rFont val="Arial"/>
        <family val="2"/>
      </rPr>
      <t>This must equal the amount of units provided under contract with Riverside County</t>
    </r>
    <r>
      <rPr>
        <sz val="12"/>
        <rFont val="Arial"/>
        <family val="2"/>
      </rPr>
      <t xml:space="preserve">.         </t>
    </r>
  </si>
  <si>
    <r>
      <t>Note:</t>
    </r>
    <r>
      <rPr>
        <sz val="12"/>
        <rFont val="Arial"/>
        <family val="2"/>
      </rPr>
      <t xml:space="preserve">  This can be accomplished in several ways; totals from service zip slips; monthly system reports, invoices to Riverside County, etc.  An attempt should be made to contact Mental Health Admin to verify unit totals for Riverside County.  This data should agree with the MHS947 report generated by the Riverside County ELMR system.</t>
    </r>
  </si>
  <si>
    <r>
      <t>8b:</t>
    </r>
    <r>
      <rPr>
        <sz val="12"/>
        <rFont val="Arial"/>
        <family val="2"/>
      </rPr>
      <t xml:space="preserve">  RCMAR Rate - If your program bills Med-Cal, enter the rate for each Mode and Service Function.  If your program does not bill Medi-Cal, leave this blank.</t>
    </r>
  </si>
  <si>
    <t>Rate Cap</t>
  </si>
  <si>
    <t>5d</t>
  </si>
  <si>
    <t xml:space="preserve">Enter any other expenses not included above.  </t>
  </si>
  <si>
    <t>Include Indirect Administrative Overhead Expense on this line.</t>
  </si>
  <si>
    <t>Indirect/Administrative Cost</t>
  </si>
  <si>
    <t>FINAL Y/E COST REPORT FOR: FY 15/16</t>
  </si>
  <si>
    <t>1.)  Attach a consolidated Income Statement for the period of July 1, 2015 through June 30, 2016,  showing all expenses (costs).</t>
  </si>
  <si>
    <t xml:space="preserve">1.)  Attach a consolidated Income Statement for the period of July 1, 2015 through June 30, 2016,  showing all revenues (income). </t>
  </si>
  <si>
    <t>1.)  A  summary and detail of all units provided for the Cost Report period (July 1, 2015 through June 30, 2016) by Program and Unit type.</t>
  </si>
  <si>
    <t>3.)  FY 15/16 Riverside County Contract, Schedule I</t>
  </si>
  <si>
    <t>2.)  A summary and detail of all units provided under your contract(s) with the County of Riverside by program and unit type, for the period covered by the Cost Report.</t>
  </si>
  <si>
    <t>A</t>
  </si>
  <si>
    <t>C</t>
  </si>
  <si>
    <t>Building related costs</t>
  </si>
  <si>
    <t>Alloc % to Board &amp; Care</t>
  </si>
  <si>
    <t>Facility Lease</t>
  </si>
  <si>
    <t>Property Taxes</t>
  </si>
  <si>
    <t>Property Insurance</t>
  </si>
  <si>
    <t>Housekeeping</t>
  </si>
  <si>
    <t>Laundry</t>
  </si>
  <si>
    <t>Dietary</t>
  </si>
  <si>
    <t>Sub-total</t>
  </si>
  <si>
    <t>Plus Indirect Costs (15%)</t>
  </si>
  <si>
    <t>Total Board &amp; Care</t>
  </si>
  <si>
    <t>Patient Days</t>
  </si>
  <si>
    <t>Board and Care cost per day</t>
  </si>
  <si>
    <t>*See Square Footage Calculation Below</t>
  </si>
  <si>
    <t>Offices/Units</t>
  </si>
  <si>
    <t>Offices</t>
  </si>
  <si>
    <t>Group Rooms</t>
  </si>
  <si>
    <t>Kitchen</t>
  </si>
  <si>
    <t>Medical Records</t>
  </si>
  <si>
    <t>General Storage</t>
  </si>
  <si>
    <t>Conference Room</t>
  </si>
  <si>
    <t>Space not used by CRT</t>
  </si>
  <si>
    <t>Commen Areas</t>
  </si>
  <si>
    <t>Bedrooms</t>
  </si>
  <si>
    <t>Resident's Showers and Restrooms</t>
  </si>
  <si>
    <t>Total Facility</t>
  </si>
  <si>
    <t>% of Facility</t>
  </si>
  <si>
    <t>D = A * C</t>
  </si>
  <si>
    <t>Facility                 Sq Footage</t>
  </si>
  <si>
    <t>1.)  A consolidated Income Statement for the period of July 1, 2015 through June 30, 2016,  showing all Revenues and Expenses.</t>
  </si>
  <si>
    <t>5.)  FY 15/16 Riverside County Contract, Schedule I.</t>
  </si>
  <si>
    <t>Annual FY1516 Actual Cost</t>
  </si>
  <si>
    <t>SCHEDULE 2A   -    BOARD &amp; CARE CALCULATION</t>
  </si>
  <si>
    <t>Licensed Bed Capacity</t>
  </si>
  <si>
    <t>FY1516 Board &amp; Care</t>
  </si>
  <si>
    <t>Board &amp; Care     Sq Footage</t>
  </si>
  <si>
    <t>Treatment            Sq Footage</t>
  </si>
  <si>
    <t>Food</t>
  </si>
  <si>
    <t>Rent/Occupancy*</t>
  </si>
  <si>
    <t>* In the Rent/Occupancy category, please include building depreciation, building rent/lease costs, and building maintenance</t>
  </si>
  <si>
    <t>Depreciation*</t>
  </si>
  <si>
    <t>1.)  Building related costs - Column A - enter expense categories related to board and care.  In column B - enter the percentage allocation for board and care.</t>
  </si>
  <si>
    <t>2.)  In cell B30, enter the total Licensed Bed capacity and, in cell B31, enter the total number of patient days.</t>
  </si>
  <si>
    <t>3.)  Offices/Units - Column A - enter all of the office/unit description.  Column B - enter the total square footage for all of the offices/units in Column A.</t>
  </si>
  <si>
    <t xml:space="preserve">    Column C - E - enter the square footage that is applicable to Board &amp; Care, Treatment, and Other.     </t>
  </si>
  <si>
    <t>4h</t>
  </si>
  <si>
    <t>All other operating expenses not listed above including: medical supplies, maintenance costs.  Do NOT include Indirect Administrative Overhead charges. (Direct miscellaneous costs.)</t>
  </si>
  <si>
    <t>All expenses for food costs.</t>
  </si>
  <si>
    <t>All expenses for rent and/or building/office leases including building depreciation and building maintenance.</t>
  </si>
  <si>
    <t>Enter the total depreciation from your financial statements not including building depreciation.</t>
  </si>
  <si>
    <t>Telephone</t>
  </si>
  <si>
    <t>Utilities</t>
  </si>
  <si>
    <t>4i</t>
  </si>
  <si>
    <t>Gas, electric, water etc.</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</si>
</sst>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_)"/>
    <numFmt numFmtId="166" formatCode="0_)"/>
    <numFmt numFmtId="167" formatCode="_(* #,##0_);_(* \(#,##0\);_(* &quot;-&quot;??_);_(@_)"/>
    <numFmt numFmtId="168" formatCode="mmmm\ d\,\ yyyy"/>
    <numFmt numFmtId="169" formatCode="_(* #,##0.0_);_(* \(#,##0.0\);_(* &quot;-&quot;??_);_(@_)"/>
    <numFmt numFmtId="170" formatCode="_(&quot;$&quot;* #,##0.0_);_(&quot;$&quot;* \(#,##0.0\);_(&quot;$&quot;* &quot;-&quot;??_);_(@_)"/>
    <numFmt numFmtId="171" formatCode="_(&quot;$&quot;* #,##0_);_(&quot;$&quot;* \(#,##0\);_(&quot;$&quot;* &quot;-&quot;??_);_(@_)"/>
    <numFmt numFmtId="172" formatCode="&quot;$&quot;#,##0.0_);\(&quot;$&quot;#,##0.0\)"/>
    <numFmt numFmtId="173" formatCode="&quot;$&quot;#,##0"/>
    <numFmt numFmtId="174" formatCode="0.0_)"/>
    <numFmt numFmtId="175" formatCode="&quot;$&quot;#,##0.00"/>
    <numFmt numFmtId="176" formatCode="[$-409]dddd\,\ mmmm\ dd\,\ yyyy"/>
    <numFmt numFmtId="177" formatCode="m/d/yy\ h:mm\ AM/PM"/>
    <numFmt numFmtId="178" formatCode="mm/dd/yy"/>
    <numFmt numFmtId="179" formatCode="mm/dd/yyyy"/>
    <numFmt numFmtId="180" formatCode="0.0%"/>
  </numFmts>
  <fonts count="55">
    <font>
      <sz val="12"/>
      <name val="Arial"/>
      <family val="0"/>
    </font>
    <font>
      <sz val="10"/>
      <name val="Arial"/>
      <family val="0"/>
    </font>
    <font>
      <b/>
      <sz val="12"/>
      <name val="Arial"/>
      <family val="2"/>
    </font>
    <font>
      <u val="single"/>
      <sz val="10"/>
      <name val="Arial"/>
      <family val="2"/>
    </font>
    <font>
      <b/>
      <u val="single"/>
      <sz val="12"/>
      <color indexed="9"/>
      <name val="Arial"/>
      <family val="2"/>
    </font>
    <font>
      <b/>
      <sz val="12"/>
      <color indexed="9"/>
      <name val="Arial"/>
      <family val="2"/>
    </font>
    <font>
      <b/>
      <sz val="12"/>
      <color indexed="8"/>
      <name val="Arial"/>
      <family val="2"/>
    </font>
    <font>
      <b/>
      <sz val="20"/>
      <name val="Arial"/>
      <family val="2"/>
    </font>
    <font>
      <u val="single"/>
      <sz val="8.4"/>
      <color indexed="12"/>
      <name val="Arial"/>
      <family val="2"/>
    </font>
    <font>
      <u val="single"/>
      <sz val="8.4"/>
      <color indexed="36"/>
      <name val="Arial"/>
      <family val="2"/>
    </font>
    <font>
      <sz val="9"/>
      <name val="Arial"/>
      <family val="2"/>
    </font>
    <font>
      <sz val="9"/>
      <name val="Times New Roman"/>
      <family val="1"/>
    </font>
    <font>
      <sz val="8"/>
      <name val="Tahoma"/>
      <family val="2"/>
    </font>
    <font>
      <b/>
      <u val="single"/>
      <sz val="14"/>
      <name val="Arial"/>
      <family val="2"/>
    </font>
    <font>
      <b/>
      <sz val="14"/>
      <name val="Arial"/>
      <family val="2"/>
    </font>
    <font>
      <b/>
      <u val="single"/>
      <sz val="12"/>
      <name val="Arial"/>
      <family val="2"/>
    </font>
    <font>
      <u val="single"/>
      <sz val="12"/>
      <name val="Arial"/>
      <family val="2"/>
    </font>
    <font>
      <b/>
      <sz val="10"/>
      <name val="Arial"/>
      <family val="2"/>
    </font>
    <font>
      <i/>
      <sz val="12"/>
      <name val="Arial"/>
      <family val="2"/>
    </font>
    <font>
      <b/>
      <sz val="16"/>
      <name val="Arial"/>
      <family val="2"/>
    </font>
    <font>
      <b/>
      <u val="doubleAccounting"/>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rgb="FFCCFFCC"/>
        <bgColor indexed="64"/>
      </patternFill>
    </fill>
    <fill>
      <patternFill patternType="solid">
        <fgColor indexed="62"/>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style="double">
        <color indexed="8"/>
      </top>
      <bottom style="double">
        <color indexed="8"/>
      </bottom>
    </border>
    <border>
      <left style="thin">
        <color indexed="8"/>
      </left>
      <right>
        <color indexed="63"/>
      </right>
      <top>
        <color indexed="63"/>
      </top>
      <bottom style="double">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style="double">
        <color indexed="8"/>
      </bottom>
    </border>
    <border>
      <left>
        <color indexed="63"/>
      </left>
      <right style="medium">
        <color indexed="8"/>
      </right>
      <top>
        <color indexed="63"/>
      </top>
      <bottom style="double">
        <color indexed="8"/>
      </bottom>
    </border>
    <border>
      <left>
        <color indexed="63"/>
      </left>
      <right>
        <color indexed="63"/>
      </right>
      <top>
        <color indexed="63"/>
      </top>
      <bottom style="thin">
        <color indexed="8"/>
      </bottom>
    </border>
    <border>
      <left style="thin">
        <color indexed="8"/>
      </left>
      <right style="thin">
        <color indexed="8"/>
      </right>
      <top style="double">
        <color indexed="8"/>
      </top>
      <bottom style="double">
        <color indexed="8"/>
      </bottom>
    </border>
    <border>
      <left style="thin">
        <color indexed="8"/>
      </left>
      <right style="medium">
        <color indexed="8"/>
      </right>
      <top style="double">
        <color indexed="8"/>
      </top>
      <bottom style="double">
        <color indexed="8"/>
      </bottom>
    </border>
    <border>
      <left style="medium">
        <color indexed="8"/>
      </left>
      <right style="thin"/>
      <top style="double">
        <color indexed="8"/>
      </top>
      <bottom style="double">
        <color indexed="8"/>
      </bottom>
    </border>
    <border>
      <left style="thin"/>
      <right style="thin"/>
      <top style="double">
        <color indexed="8"/>
      </top>
      <bottom style="double">
        <color indexed="8"/>
      </bottom>
    </border>
    <border>
      <left style="thin"/>
      <right style="thin">
        <color indexed="8"/>
      </right>
      <top style="double">
        <color indexed="8"/>
      </top>
      <bottom style="double">
        <color indexed="8"/>
      </bottom>
    </border>
    <border>
      <left>
        <color indexed="63"/>
      </left>
      <right style="thin"/>
      <top style="double">
        <color indexed="8"/>
      </top>
      <bottom style="double">
        <color indexed="8"/>
      </bottom>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medium">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color indexed="63"/>
      </left>
      <right style="thin">
        <color indexed="8"/>
      </right>
      <top style="double">
        <color indexed="8"/>
      </top>
      <bottom style="double">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medium">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color indexed="63"/>
      </left>
      <right style="medium">
        <color indexed="8"/>
      </right>
      <top>
        <color indexed="63"/>
      </top>
      <bottom style="thin">
        <color indexed="8"/>
      </bottom>
    </border>
    <border>
      <left style="thin">
        <color indexed="8"/>
      </left>
      <right style="thin">
        <color indexed="8"/>
      </right>
      <top style="double">
        <color indexed="8"/>
      </top>
      <bottom style="thin">
        <color indexed="8"/>
      </bottom>
    </border>
    <border>
      <left style="medium">
        <color indexed="8"/>
      </left>
      <right style="thin"/>
      <top>
        <color indexed="63"/>
      </top>
      <bottom style="thin">
        <color indexed="8"/>
      </bottom>
    </border>
    <border>
      <left style="thin"/>
      <right style="thin"/>
      <top>
        <color indexed="63"/>
      </top>
      <bottom style="thin">
        <color indexed="8"/>
      </bottom>
    </border>
    <border>
      <left style="thin"/>
      <right style="thin">
        <color indexed="8"/>
      </right>
      <top>
        <color indexed="63"/>
      </top>
      <bottom style="thin">
        <color indexed="8"/>
      </bottom>
    </border>
    <border>
      <left style="medium">
        <color indexed="8"/>
      </left>
      <right style="thin"/>
      <top>
        <color indexed="63"/>
      </top>
      <bottom>
        <color indexed="63"/>
      </bottom>
    </border>
    <border>
      <left style="thin"/>
      <right style="thin"/>
      <top>
        <color indexed="63"/>
      </top>
      <bottom>
        <color indexed="63"/>
      </bottom>
    </border>
    <border>
      <left style="thin"/>
      <right style="thin">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double">
        <color indexed="8"/>
      </bottom>
    </border>
    <border>
      <left style="thin">
        <color indexed="8"/>
      </left>
      <right style="medium">
        <color indexed="8"/>
      </right>
      <top style="double">
        <color indexed="8"/>
      </top>
      <bottom style="thin">
        <color indexed="8"/>
      </bottom>
    </border>
    <border>
      <left style="medium">
        <color indexed="8"/>
      </left>
      <right style="thin">
        <color indexed="8"/>
      </right>
      <top style="double">
        <color indexed="8"/>
      </top>
      <bottom style="double">
        <color indexed="8"/>
      </bottom>
    </border>
    <border>
      <left style="medium">
        <color indexed="8"/>
      </left>
      <right style="medium">
        <color indexed="8"/>
      </right>
      <top style="thin">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color indexed="63"/>
      </left>
      <right style="thin">
        <color indexed="8"/>
      </right>
      <top style="medium">
        <color indexed="8"/>
      </top>
      <bottom style="double">
        <color indexed="8"/>
      </bottom>
    </border>
    <border>
      <left style="medium">
        <color indexed="8"/>
      </left>
      <right style="medium">
        <color indexed="8"/>
      </right>
      <top style="medium">
        <color indexed="8"/>
      </top>
      <bottom style="double">
        <color indexed="8"/>
      </bottom>
    </border>
    <border>
      <left>
        <color indexed="63"/>
      </left>
      <right style="medium">
        <color indexed="8"/>
      </right>
      <top style="thin">
        <color indexed="8"/>
      </top>
      <bottom style="thin">
        <color indexed="8"/>
      </bottom>
    </border>
    <border>
      <left style="medium">
        <color indexed="8"/>
      </left>
      <right style="medium">
        <color indexed="8"/>
      </right>
      <top style="double">
        <color indexed="8"/>
      </top>
      <bottom style="double">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
      <left style="thin"/>
      <right style="thin"/>
      <top>
        <color indexed="63"/>
      </top>
      <bottom style="thin"/>
    </border>
    <border>
      <left style="thin"/>
      <right style="medium"/>
      <top style="double">
        <color indexed="8"/>
      </top>
      <bottom style="double">
        <color indexed="8"/>
      </bottom>
    </border>
    <border>
      <left style="thin"/>
      <right style="medium">
        <color indexed="8"/>
      </right>
      <top style="double">
        <color indexed="8"/>
      </top>
      <bottom style="double">
        <color indexed="8"/>
      </bottom>
    </border>
    <border>
      <left style="thin"/>
      <right style="thin"/>
      <top style="thin"/>
      <bottom>
        <color indexed="63"/>
      </bottom>
    </border>
    <border>
      <left>
        <color indexed="63"/>
      </left>
      <right style="thin">
        <color indexed="8"/>
      </right>
      <top style="thin"/>
      <bottom>
        <color indexed="63"/>
      </bottom>
    </border>
    <border>
      <left>
        <color indexed="63"/>
      </left>
      <right style="thin"/>
      <top style="thin"/>
      <bottom>
        <color indexed="63"/>
      </bottom>
    </border>
    <border>
      <left style="thin"/>
      <right style="thin">
        <color indexed="8"/>
      </right>
      <top>
        <color indexed="63"/>
      </top>
      <bottom style="thin"/>
    </border>
    <border>
      <left>
        <color indexed="63"/>
      </left>
      <right style="thin"/>
      <top>
        <color indexed="63"/>
      </top>
      <bottom style="thin"/>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medium"/>
    </border>
    <border>
      <left style="medium">
        <color indexed="8"/>
      </left>
      <right style="thin">
        <color indexed="8"/>
      </right>
      <top style="double">
        <color indexed="8"/>
      </top>
      <bottom style="thin">
        <color indexed="8"/>
      </bottom>
    </border>
    <border>
      <left>
        <color indexed="63"/>
      </left>
      <right style="medium">
        <color indexed="8"/>
      </right>
      <top style="double">
        <color indexed="8"/>
      </top>
      <bottom style="double">
        <color indexed="8"/>
      </bottom>
    </border>
    <border>
      <left style="thin">
        <color indexed="8"/>
      </left>
      <right style="thin">
        <color indexed="8"/>
      </right>
      <top>
        <color indexed="63"/>
      </top>
      <bottom style="thin"/>
    </border>
    <border>
      <left style="thin">
        <color indexed="8"/>
      </left>
      <right style="thin">
        <color indexed="8"/>
      </right>
      <top>
        <color indexed="63"/>
      </top>
      <bottom style="medium">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medium">
        <color indexed="8"/>
      </left>
      <right style="medium">
        <color indexed="8"/>
      </right>
      <top>
        <color indexed="63"/>
      </top>
      <bottom style="thin"/>
    </border>
    <border>
      <left style="medium">
        <color indexed="8"/>
      </left>
      <right style="thin">
        <color indexed="8"/>
      </right>
      <top>
        <color indexed="63"/>
      </top>
      <bottom style="double">
        <color indexed="8"/>
      </bottom>
    </border>
    <border>
      <left style="thin"/>
      <right style="thin"/>
      <top style="thin"/>
      <bottom style="thin"/>
    </border>
    <border>
      <left>
        <color indexed="63"/>
      </left>
      <right style="thin"/>
      <top style="thin"/>
      <bottom style="thin"/>
    </border>
    <border>
      <left style="thin"/>
      <right style="thin"/>
      <top style="thin">
        <color indexed="8"/>
      </top>
      <bottom style="thin"/>
    </border>
    <border>
      <left style="thin"/>
      <right style="thin">
        <color indexed="8"/>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double">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style="thin">
        <color indexed="8"/>
      </right>
      <top style="thin">
        <color indexed="8"/>
      </top>
      <bottom>
        <color indexed="63"/>
      </bottom>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39">
    <xf numFmtId="0" fontId="0" fillId="0" borderId="0" xfId="0" applyAlignment="1">
      <alignment/>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0" fontId="0"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lignment/>
    </xf>
    <xf numFmtId="5" fontId="2" fillId="0" borderId="11" xfId="0" applyNumberFormat="1" applyFont="1" applyBorder="1" applyAlignment="1" applyProtection="1">
      <alignment/>
      <protection/>
    </xf>
    <xf numFmtId="5" fontId="2" fillId="0" borderId="17" xfId="0" applyNumberFormat="1" applyFont="1" applyBorder="1" applyAlignment="1" applyProtection="1">
      <alignment/>
      <protection/>
    </xf>
    <xf numFmtId="173" fontId="2" fillId="0" borderId="12" xfId="0" applyNumberFormat="1" applyFont="1" applyBorder="1" applyAlignment="1" applyProtection="1">
      <alignment/>
      <protection/>
    </xf>
    <xf numFmtId="0" fontId="10" fillId="0" borderId="0" xfId="0" applyFont="1" applyAlignment="1" applyProtection="1" quotePrefix="1">
      <alignment horizontal="left"/>
      <protection locked="0"/>
    </xf>
    <xf numFmtId="0" fontId="11" fillId="0" borderId="0" xfId="0" applyFont="1" applyAlignment="1" applyProtection="1" quotePrefix="1">
      <alignment horizontal="left"/>
      <protection locked="0"/>
    </xf>
    <xf numFmtId="0" fontId="2"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0" fontId="13"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protection locked="0"/>
    </xf>
    <xf numFmtId="0" fontId="0" fillId="0" borderId="18" xfId="0" applyFont="1" applyBorder="1" applyAlignment="1" applyProtection="1">
      <alignment horizontal="center"/>
      <protection/>
    </xf>
    <xf numFmtId="0" fontId="0" fillId="0" borderId="19" xfId="0" applyFont="1" applyBorder="1" applyAlignment="1" applyProtection="1">
      <alignment horizontal="center"/>
      <protection/>
    </xf>
    <xf numFmtId="0" fontId="0" fillId="0" borderId="0" xfId="0" applyFont="1" applyAlignment="1">
      <alignment/>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21" xfId="0" applyFont="1" applyBorder="1" applyAlignment="1" applyProtection="1">
      <alignment horizontal="center"/>
      <protection/>
    </xf>
    <xf numFmtId="0" fontId="0" fillId="0" borderId="0" xfId="0" applyFont="1" applyAlignment="1" applyProtection="1" quotePrefix="1">
      <alignment/>
      <protection/>
    </xf>
    <xf numFmtId="0" fontId="0" fillId="0" borderId="22" xfId="0" applyFont="1" applyBorder="1" applyAlignment="1" applyProtection="1">
      <alignment/>
      <protection/>
    </xf>
    <xf numFmtId="0" fontId="0" fillId="0" borderId="23" xfId="0" applyFont="1" applyBorder="1" applyAlignment="1" applyProtection="1">
      <alignment/>
      <protection/>
    </xf>
    <xf numFmtId="0" fontId="0" fillId="0" borderId="23" xfId="0" applyFont="1" applyBorder="1" applyAlignment="1" applyProtection="1">
      <alignment horizontal="center"/>
      <protection/>
    </xf>
    <xf numFmtId="0" fontId="2" fillId="0" borderId="0" xfId="0" applyFont="1" applyBorder="1" applyAlignment="1" applyProtection="1">
      <alignment/>
      <protection/>
    </xf>
    <xf numFmtId="1" fontId="0"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27" xfId="0" applyFont="1" applyBorder="1" applyAlignment="1" applyProtection="1">
      <alignment horizontal="center"/>
      <protection/>
    </xf>
    <xf numFmtId="0" fontId="0" fillId="0" borderId="28" xfId="0" applyFont="1" applyBorder="1" applyAlignment="1" applyProtection="1">
      <alignment horizontal="center"/>
      <protection/>
    </xf>
    <xf numFmtId="167" fontId="0" fillId="0" borderId="28" xfId="42" applyNumberFormat="1" applyFont="1" applyBorder="1" applyAlignment="1" applyProtection="1">
      <alignment horizontal="center"/>
      <protection/>
    </xf>
    <xf numFmtId="167" fontId="0" fillId="0" borderId="29" xfId="42" applyNumberFormat="1" applyFont="1" applyBorder="1" applyAlignment="1" applyProtection="1">
      <alignment horizontal="center"/>
      <protection/>
    </xf>
    <xf numFmtId="167" fontId="2" fillId="33" borderId="29" xfId="42" applyNumberFormat="1" applyFont="1" applyFill="1" applyBorder="1" applyAlignment="1" applyProtection="1">
      <alignment horizontal="center"/>
      <protection/>
    </xf>
    <xf numFmtId="0" fontId="0" fillId="0" borderId="30" xfId="0" applyFont="1" applyBorder="1" applyAlignment="1" applyProtection="1">
      <alignment/>
      <protection/>
    </xf>
    <xf numFmtId="0" fontId="0" fillId="0" borderId="31" xfId="0" applyFont="1" applyBorder="1" applyAlignment="1" applyProtection="1">
      <alignment horizontal="center"/>
      <protection/>
    </xf>
    <xf numFmtId="167" fontId="0" fillId="0" borderId="21" xfId="42" applyNumberFormat="1" applyFont="1" applyBorder="1" applyAlignment="1" applyProtection="1">
      <alignment horizontal="center"/>
      <protection/>
    </xf>
    <xf numFmtId="167" fontId="0" fillId="0" borderId="30" xfId="42" applyNumberFormat="1" applyFont="1" applyBorder="1" applyAlignment="1" applyProtection="1">
      <alignment horizontal="center"/>
      <protection/>
    </xf>
    <xf numFmtId="167" fontId="2" fillId="33" borderId="30" xfId="42" applyNumberFormat="1" applyFont="1" applyFill="1" applyBorder="1" applyAlignment="1" applyProtection="1">
      <alignment horizontal="center"/>
      <protection/>
    </xf>
    <xf numFmtId="0" fontId="0" fillId="0" borderId="24" xfId="0" applyFont="1" applyBorder="1" applyAlignment="1" applyProtection="1">
      <alignment/>
      <protection/>
    </xf>
    <xf numFmtId="0" fontId="0" fillId="0" borderId="32" xfId="0" applyFont="1" applyBorder="1" applyAlignment="1" applyProtection="1">
      <alignment/>
      <protection/>
    </xf>
    <xf numFmtId="167" fontId="2" fillId="33" borderId="26" xfId="42" applyNumberFormat="1" applyFont="1" applyFill="1" applyBorder="1" applyAlignment="1" applyProtection="1" quotePrefix="1">
      <alignment horizontal="left"/>
      <protection/>
    </xf>
    <xf numFmtId="0" fontId="0" fillId="0" borderId="20" xfId="0" applyFont="1" applyBorder="1" applyAlignment="1" applyProtection="1">
      <alignment horizontal="center"/>
      <protection/>
    </xf>
    <xf numFmtId="0" fontId="0" fillId="0" borderId="30" xfId="0" applyFont="1" applyBorder="1" applyAlignment="1" applyProtection="1">
      <alignment horizontal="center"/>
      <protection/>
    </xf>
    <xf numFmtId="0" fontId="0" fillId="0" borderId="20" xfId="0" applyFont="1" applyBorder="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horizontal="center"/>
      <protection/>
    </xf>
    <xf numFmtId="0" fontId="0" fillId="0" borderId="33" xfId="0" applyFont="1" applyBorder="1" applyAlignment="1" applyProtection="1">
      <alignment horizontal="center"/>
      <protection/>
    </xf>
    <xf numFmtId="0" fontId="0" fillId="0" borderId="34" xfId="0" applyFont="1" applyBorder="1" applyAlignment="1" applyProtection="1">
      <alignment horizontal="center"/>
      <protection/>
    </xf>
    <xf numFmtId="0" fontId="0" fillId="0" borderId="35" xfId="0" applyFont="1" applyBorder="1" applyAlignment="1" applyProtection="1">
      <alignment/>
      <protection/>
    </xf>
    <xf numFmtId="167" fontId="0" fillId="0" borderId="20" xfId="42" applyNumberFormat="1" applyFont="1" applyBorder="1" applyAlignment="1" applyProtection="1">
      <alignment horizontal="left"/>
      <protection/>
    </xf>
    <xf numFmtId="167" fontId="0" fillId="0" borderId="35" xfId="42" applyNumberFormat="1" applyFont="1" applyBorder="1" applyAlignment="1" applyProtection="1">
      <alignment/>
      <protection/>
    </xf>
    <xf numFmtId="167" fontId="0" fillId="0" borderId="0" xfId="42" applyNumberFormat="1" applyFont="1" applyAlignment="1">
      <alignment/>
    </xf>
    <xf numFmtId="167" fontId="0" fillId="0" borderId="20" xfId="42" applyNumberFormat="1" applyFont="1" applyBorder="1" applyAlignment="1" applyProtection="1">
      <alignment/>
      <protection/>
    </xf>
    <xf numFmtId="167" fontId="0" fillId="0" borderId="0" xfId="42" applyNumberFormat="1" applyFont="1" applyAlignment="1" applyProtection="1">
      <alignment/>
      <protection/>
    </xf>
    <xf numFmtId="5" fontId="0" fillId="0" borderId="17" xfId="0" applyNumberFormat="1" applyFont="1" applyBorder="1" applyAlignment="1" applyProtection="1">
      <alignment/>
      <protection/>
    </xf>
    <xf numFmtId="7" fontId="0" fillId="0" borderId="36" xfId="45" applyNumberFormat="1" applyFont="1" applyFill="1" applyBorder="1" applyAlignment="1" applyProtection="1">
      <alignment/>
      <protection/>
    </xf>
    <xf numFmtId="7" fontId="0" fillId="0" borderId="37" xfId="45" applyNumberFormat="1" applyFont="1" applyFill="1" applyBorder="1" applyAlignment="1" applyProtection="1">
      <alignment/>
      <protection/>
    </xf>
    <xf numFmtId="7" fontId="0" fillId="0" borderId="38" xfId="0" applyNumberFormat="1" applyFont="1" applyFill="1" applyBorder="1" applyAlignment="1" applyProtection="1">
      <alignment/>
      <protection/>
    </xf>
    <xf numFmtId="7" fontId="0" fillId="0" borderId="39" xfId="0" applyNumberFormat="1" applyFont="1" applyFill="1" applyBorder="1" applyAlignment="1" applyProtection="1">
      <alignment/>
      <protection/>
    </xf>
    <xf numFmtId="7" fontId="0" fillId="0" borderId="40" xfId="0" applyNumberFormat="1" applyFont="1" applyFill="1" applyBorder="1" applyAlignment="1" applyProtection="1">
      <alignment/>
      <protection/>
    </xf>
    <xf numFmtId="7" fontId="0" fillId="0" borderId="41" xfId="0" applyNumberFormat="1" applyFont="1" applyFill="1" applyBorder="1" applyAlignment="1" applyProtection="1">
      <alignment/>
      <protection/>
    </xf>
    <xf numFmtId="5" fontId="0" fillId="0" borderId="0" xfId="0" applyNumberFormat="1" applyFont="1" applyAlignment="1">
      <alignment/>
    </xf>
    <xf numFmtId="43" fontId="0" fillId="0" borderId="0" xfId="0" applyNumberFormat="1" applyFont="1" applyAlignment="1" applyProtection="1">
      <alignment/>
      <protection/>
    </xf>
    <xf numFmtId="43" fontId="0" fillId="0" borderId="0" xfId="42" applyNumberFormat="1" applyFont="1" applyAlignment="1" applyProtection="1">
      <alignment/>
      <protection locked="0"/>
    </xf>
    <xf numFmtId="0" fontId="0" fillId="0" borderId="33" xfId="0" applyFont="1" applyBorder="1" applyAlignment="1" applyProtection="1">
      <alignment/>
      <protection/>
    </xf>
    <xf numFmtId="43" fontId="0" fillId="0" borderId="42" xfId="0" applyNumberFormat="1" applyFont="1" applyBorder="1" applyAlignment="1" applyProtection="1">
      <alignment/>
      <protection/>
    </xf>
    <xf numFmtId="0" fontId="0" fillId="0" borderId="43" xfId="0" applyFont="1" applyBorder="1" applyAlignment="1" applyProtection="1">
      <alignment/>
      <protection/>
    </xf>
    <xf numFmtId="0" fontId="0" fillId="0" borderId="19" xfId="0" applyFont="1" applyBorder="1" applyAlignment="1" applyProtection="1">
      <alignment/>
      <protection/>
    </xf>
    <xf numFmtId="0" fontId="0" fillId="0" borderId="44" xfId="0" applyFont="1" applyBorder="1" applyAlignment="1" applyProtection="1">
      <alignment/>
      <protection/>
    </xf>
    <xf numFmtId="0" fontId="0" fillId="0" borderId="45" xfId="0" applyFont="1" applyBorder="1" applyAlignment="1" applyProtection="1">
      <alignment/>
      <protection/>
    </xf>
    <xf numFmtId="0" fontId="13"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lignment/>
    </xf>
    <xf numFmtId="0" fontId="0" fillId="0" borderId="0" xfId="0" applyFont="1" applyFill="1" applyBorder="1" applyAlignment="1" applyProtection="1">
      <alignment/>
      <protection/>
    </xf>
    <xf numFmtId="0" fontId="2" fillId="0" borderId="0" xfId="0" applyFont="1" applyAlignment="1">
      <alignment/>
    </xf>
    <xf numFmtId="0" fontId="0" fillId="0" borderId="46" xfId="0" applyFont="1" applyBorder="1" applyAlignment="1" applyProtection="1">
      <alignment horizontal="center"/>
      <protection/>
    </xf>
    <xf numFmtId="0" fontId="0" fillId="0" borderId="16" xfId="0" applyFont="1" applyBorder="1" applyAlignment="1" applyProtection="1">
      <alignment/>
      <protection/>
    </xf>
    <xf numFmtId="0" fontId="0" fillId="0" borderId="25" xfId="0" applyFont="1" applyBorder="1" applyAlignment="1" applyProtection="1">
      <alignment/>
      <protection/>
    </xf>
    <xf numFmtId="167" fontId="2" fillId="33" borderId="26" xfId="42" applyNumberFormat="1" applyFont="1" applyFill="1" applyBorder="1" applyAlignment="1" applyProtection="1">
      <alignment/>
      <protection/>
    </xf>
    <xf numFmtId="0" fontId="0" fillId="0" borderId="15" xfId="0" applyFont="1" applyBorder="1" applyAlignment="1" applyProtection="1">
      <alignment/>
      <protection/>
    </xf>
    <xf numFmtId="0" fontId="0" fillId="0" borderId="20" xfId="0" applyFont="1" applyBorder="1" applyAlignment="1" applyProtection="1">
      <alignment/>
      <protection/>
    </xf>
    <xf numFmtId="0" fontId="0" fillId="0" borderId="47" xfId="0" applyFont="1" applyBorder="1" applyAlignment="1" applyProtection="1">
      <alignment/>
      <protection/>
    </xf>
    <xf numFmtId="0" fontId="0" fillId="0" borderId="48" xfId="0" applyFont="1" applyBorder="1" applyAlignment="1" applyProtection="1">
      <alignment/>
      <protection/>
    </xf>
    <xf numFmtId="0" fontId="0" fillId="0" borderId="49" xfId="0" applyFont="1" applyBorder="1" applyAlignment="1" applyProtection="1">
      <alignment/>
      <protection/>
    </xf>
    <xf numFmtId="0" fontId="0" fillId="0" borderId="50" xfId="0" applyFont="1" applyBorder="1" applyAlignment="1" applyProtection="1">
      <alignment/>
      <protection/>
    </xf>
    <xf numFmtId="0" fontId="0" fillId="0" borderId="43" xfId="0" applyFont="1" applyBorder="1" applyAlignment="1" applyProtection="1">
      <alignment/>
      <protection/>
    </xf>
    <xf numFmtId="0" fontId="0" fillId="0" borderId="19" xfId="0" applyFont="1" applyBorder="1" applyAlignment="1" applyProtection="1">
      <alignment/>
      <protection/>
    </xf>
    <xf numFmtId="0" fontId="0" fillId="0" borderId="51" xfId="0" applyFont="1" applyBorder="1" applyAlignment="1" applyProtection="1">
      <alignment/>
      <protection/>
    </xf>
    <xf numFmtId="0" fontId="0" fillId="0" borderId="44" xfId="0" applyFont="1" applyBorder="1" applyAlignment="1" applyProtection="1">
      <alignment/>
      <protection/>
    </xf>
    <xf numFmtId="0" fontId="0" fillId="0" borderId="45" xfId="0" applyFont="1" applyBorder="1" applyAlignment="1" applyProtection="1">
      <alignment/>
      <protection/>
    </xf>
    <xf numFmtId="0" fontId="0" fillId="0" borderId="17" xfId="0" applyFont="1" applyBorder="1" applyAlignment="1" applyProtection="1">
      <alignment/>
      <protection/>
    </xf>
    <xf numFmtId="0" fontId="0" fillId="0" borderId="52" xfId="0" applyFont="1" applyBorder="1" applyAlignment="1" applyProtection="1">
      <alignment/>
      <protection/>
    </xf>
    <xf numFmtId="0" fontId="2" fillId="0" borderId="0" xfId="0" applyFont="1" applyFill="1" applyBorder="1" applyAlignment="1" applyProtection="1">
      <alignment/>
      <protection/>
    </xf>
    <xf numFmtId="0" fontId="0" fillId="0" borderId="0" xfId="0" applyFont="1" applyAlignment="1">
      <alignment wrapText="1"/>
    </xf>
    <xf numFmtId="0" fontId="0" fillId="0" borderId="0" xfId="0" applyFont="1" applyAlignment="1">
      <alignment/>
    </xf>
    <xf numFmtId="0" fontId="2" fillId="0" borderId="0" xfId="0" applyFont="1" applyAlignment="1" applyProtection="1">
      <alignment horizontal="righ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167" fontId="0" fillId="34" borderId="18" xfId="42" applyNumberFormat="1" applyFont="1" applyFill="1" applyBorder="1" applyAlignment="1" applyProtection="1">
      <alignment/>
      <protection locked="0"/>
    </xf>
    <xf numFmtId="167" fontId="0" fillId="34" borderId="19" xfId="42" applyNumberFormat="1" applyFont="1" applyFill="1" applyBorder="1" applyAlignment="1" applyProtection="1">
      <alignment/>
      <protection locked="0"/>
    </xf>
    <xf numFmtId="167" fontId="0" fillId="0" borderId="53" xfId="42" applyNumberFormat="1" applyFont="1" applyBorder="1" applyAlignment="1" applyProtection="1">
      <alignment/>
      <protection/>
    </xf>
    <xf numFmtId="166" fontId="0" fillId="0" borderId="0" xfId="0" applyNumberFormat="1" applyFont="1" applyBorder="1" applyAlignment="1" applyProtection="1">
      <alignment/>
      <protection locked="0"/>
    </xf>
    <xf numFmtId="167" fontId="0" fillId="34" borderId="22" xfId="42" applyNumberFormat="1" applyFont="1" applyFill="1" applyBorder="1" applyAlignment="1" applyProtection="1">
      <alignment/>
      <protection locked="0"/>
    </xf>
    <xf numFmtId="167" fontId="0" fillId="34" borderId="23" xfId="42" applyNumberFormat="1" applyFont="1" applyFill="1" applyBorder="1" applyAlignment="1" applyProtection="1">
      <alignment/>
      <protection locked="0"/>
    </xf>
    <xf numFmtId="167" fontId="0" fillId="0" borderId="54" xfId="42" applyNumberFormat="1" applyFont="1" applyBorder="1" applyAlignment="1" applyProtection="1">
      <alignment/>
      <protection/>
    </xf>
    <xf numFmtId="166" fontId="0" fillId="0" borderId="0" xfId="0" applyNumberFormat="1" applyFont="1" applyBorder="1" applyAlignment="1" applyProtection="1">
      <alignment/>
      <protection/>
    </xf>
    <xf numFmtId="0" fontId="2" fillId="34" borderId="0" xfId="0" applyFont="1" applyFill="1" applyAlignment="1" applyProtection="1">
      <alignment horizontal="left"/>
      <protection/>
    </xf>
    <xf numFmtId="0" fontId="0" fillId="34" borderId="0" xfId="0" applyFont="1" applyFill="1" applyAlignment="1" applyProtection="1">
      <alignment/>
      <protection/>
    </xf>
    <xf numFmtId="0" fontId="2" fillId="34" borderId="0" xfId="0" applyFont="1" applyFill="1" applyAlignment="1" applyProtection="1">
      <alignment/>
      <protection/>
    </xf>
    <xf numFmtId="0" fontId="0" fillId="34" borderId="0" xfId="0" applyFont="1" applyFill="1" applyAlignment="1">
      <alignment/>
    </xf>
    <xf numFmtId="0" fontId="0" fillId="0" borderId="0" xfId="0" applyFont="1" applyFill="1" applyAlignment="1" applyProtection="1">
      <alignment horizontal="left"/>
      <protection locked="0"/>
    </xf>
    <xf numFmtId="0" fontId="0" fillId="0" borderId="0" xfId="0" applyFont="1" applyFill="1" applyAlignment="1" applyProtection="1">
      <alignment/>
      <protection locked="0"/>
    </xf>
    <xf numFmtId="0" fontId="0" fillId="0" borderId="0" xfId="0" applyFont="1" applyFill="1" applyAlignment="1" applyProtection="1">
      <alignment/>
      <protection/>
    </xf>
    <xf numFmtId="0" fontId="0" fillId="0" borderId="0" xfId="0" applyFont="1" applyFill="1" applyBorder="1" applyAlignment="1" applyProtection="1">
      <alignment horizontal="left"/>
      <protection locked="0"/>
    </xf>
    <xf numFmtId="0" fontId="0" fillId="0" borderId="0" xfId="0" applyFont="1" applyBorder="1" applyAlignment="1">
      <alignment/>
    </xf>
    <xf numFmtId="0" fontId="0" fillId="34" borderId="0" xfId="0" applyFont="1" applyFill="1" applyAlignment="1" applyProtection="1">
      <alignment/>
      <protection locked="0"/>
    </xf>
    <xf numFmtId="0" fontId="0" fillId="0" borderId="0" xfId="0" applyNumberFormat="1" applyFont="1" applyAlignment="1">
      <alignment/>
    </xf>
    <xf numFmtId="0" fontId="0" fillId="0" borderId="0" xfId="0" applyNumberFormat="1" applyFont="1" applyAlignment="1" applyProtection="1">
      <alignment/>
      <protection/>
    </xf>
    <xf numFmtId="0" fontId="0" fillId="0" borderId="0" xfId="0" applyNumberFormat="1" applyFont="1" applyAlignment="1" applyProtection="1">
      <alignment/>
      <protection locked="0"/>
    </xf>
    <xf numFmtId="1" fontId="0" fillId="0" borderId="0" xfId="0" applyNumberFormat="1" applyFont="1" applyAlignment="1" applyProtection="1">
      <alignment/>
      <protection locked="0"/>
    </xf>
    <xf numFmtId="1" fontId="0" fillId="0" borderId="0" xfId="0" applyNumberFormat="1" applyFont="1" applyAlignment="1" applyProtection="1">
      <alignment/>
      <protection/>
    </xf>
    <xf numFmtId="0" fontId="2" fillId="0" borderId="0" xfId="0" applyFont="1" applyFill="1" applyAlignment="1" applyProtection="1">
      <alignment horizontal="left"/>
      <protection/>
    </xf>
    <xf numFmtId="0" fontId="0" fillId="0" borderId="0" xfId="0" applyFont="1" applyFill="1" applyAlignment="1">
      <alignment/>
    </xf>
    <xf numFmtId="0" fontId="0" fillId="0" borderId="0" xfId="0" applyFont="1" applyAlignment="1" applyProtection="1">
      <alignment horizontal="left"/>
      <protection/>
    </xf>
    <xf numFmtId="0" fontId="17" fillId="0" borderId="0" xfId="0" applyFont="1" applyAlignment="1">
      <alignment/>
    </xf>
    <xf numFmtId="0" fontId="0" fillId="0" borderId="0" xfId="0" applyFont="1" applyAlignment="1">
      <alignment/>
    </xf>
    <xf numFmtId="0" fontId="0" fillId="0" borderId="16" xfId="0" applyFont="1" applyBorder="1" applyAlignment="1" applyProtection="1">
      <alignment/>
      <protection/>
    </xf>
    <xf numFmtId="0" fontId="0" fillId="0" borderId="32" xfId="0" applyFont="1" applyBorder="1" applyAlignment="1" applyProtection="1">
      <alignment/>
      <protection/>
    </xf>
    <xf numFmtId="0" fontId="0" fillId="0" borderId="25" xfId="0" applyFont="1" applyBorder="1" applyAlignment="1" applyProtection="1">
      <alignment/>
      <protection/>
    </xf>
    <xf numFmtId="0" fontId="0" fillId="0" borderId="55" xfId="0" applyFont="1" applyBorder="1" applyAlignment="1" applyProtection="1">
      <alignment/>
      <protection/>
    </xf>
    <xf numFmtId="0" fontId="0" fillId="0" borderId="55" xfId="0" applyFont="1" applyBorder="1" applyAlignment="1" applyProtection="1">
      <alignment horizontal="center"/>
      <protection/>
    </xf>
    <xf numFmtId="0" fontId="0" fillId="0" borderId="14" xfId="0" applyFont="1" applyBorder="1" applyAlignment="1" applyProtection="1">
      <alignment/>
      <protection/>
    </xf>
    <xf numFmtId="0" fontId="0" fillId="0" borderId="55" xfId="0" applyFont="1" applyBorder="1" applyAlignment="1" applyProtection="1">
      <alignment/>
      <protection/>
    </xf>
    <xf numFmtId="0" fontId="0" fillId="0" borderId="42" xfId="0" applyFont="1" applyBorder="1" applyAlignment="1" applyProtection="1">
      <alignment/>
      <protection/>
    </xf>
    <xf numFmtId="0" fontId="0" fillId="0" borderId="20" xfId="0" applyFont="1" applyBorder="1" applyAlignment="1" applyProtection="1">
      <alignment horizontal="left"/>
      <protection/>
    </xf>
    <xf numFmtId="0" fontId="0" fillId="0" borderId="50" xfId="0" applyFont="1" applyBorder="1" applyAlignment="1" applyProtection="1">
      <alignment/>
      <protection/>
    </xf>
    <xf numFmtId="167" fontId="0" fillId="0" borderId="43" xfId="42" applyNumberFormat="1" applyFont="1" applyBorder="1" applyAlignment="1" applyProtection="1">
      <alignment/>
      <protection/>
    </xf>
    <xf numFmtId="167" fontId="0" fillId="0" borderId="19" xfId="42" applyNumberFormat="1" applyFont="1" applyBorder="1" applyAlignment="1" applyProtection="1">
      <alignment/>
      <protection/>
    </xf>
    <xf numFmtId="167" fontId="0" fillId="0" borderId="50" xfId="42" applyNumberFormat="1" applyFont="1" applyBorder="1" applyAlignment="1" applyProtection="1">
      <alignment/>
      <protection/>
    </xf>
    <xf numFmtId="167" fontId="0" fillId="0" borderId="44" xfId="42" applyNumberFormat="1" applyFont="1" applyBorder="1" applyAlignment="1" applyProtection="1">
      <alignment/>
      <protection/>
    </xf>
    <xf numFmtId="167" fontId="0" fillId="0" borderId="45" xfId="42" applyNumberFormat="1" applyFont="1" applyBorder="1" applyAlignment="1" applyProtection="1">
      <alignment/>
      <protection/>
    </xf>
    <xf numFmtId="167" fontId="0" fillId="0" borderId="51" xfId="42" applyNumberFormat="1" applyFont="1" applyBorder="1" applyAlignment="1" applyProtection="1">
      <alignment/>
      <protection/>
    </xf>
    <xf numFmtId="173" fontId="0" fillId="0" borderId="22" xfId="0" applyNumberFormat="1" applyFont="1" applyBorder="1" applyAlignment="1" applyProtection="1">
      <alignment horizontal="left"/>
      <protection/>
    </xf>
    <xf numFmtId="173" fontId="0" fillId="0" borderId="17" xfId="0" applyNumberFormat="1" applyFont="1" applyBorder="1" applyAlignment="1" applyProtection="1">
      <alignment/>
      <protection/>
    </xf>
    <xf numFmtId="173" fontId="0" fillId="0" borderId="52" xfId="0" applyNumberFormat="1" applyFont="1" applyBorder="1" applyAlignment="1" applyProtection="1">
      <alignment/>
      <protection/>
    </xf>
    <xf numFmtId="173" fontId="0" fillId="0" borderId="0" xfId="0" applyNumberFormat="1" applyFont="1" applyAlignment="1" applyProtection="1">
      <alignment/>
      <protection/>
    </xf>
    <xf numFmtId="167" fontId="0" fillId="0" borderId="23" xfId="42" applyNumberFormat="1" applyFont="1" applyBorder="1" applyAlignment="1" applyProtection="1">
      <alignment/>
      <protection/>
    </xf>
    <xf numFmtId="167" fontId="0" fillId="0" borderId="22" xfId="42" applyNumberFormat="1" applyFont="1" applyBorder="1" applyAlignment="1" applyProtection="1">
      <alignment/>
      <protection/>
    </xf>
    <xf numFmtId="167" fontId="0" fillId="0" borderId="14" xfId="42" applyNumberFormat="1" applyFont="1" applyBorder="1" applyAlignment="1" applyProtection="1">
      <alignment/>
      <protection/>
    </xf>
    <xf numFmtId="167" fontId="0" fillId="35" borderId="56" xfId="42" applyNumberFormat="1" applyFont="1" applyFill="1" applyBorder="1" applyAlignment="1" applyProtection="1">
      <alignment/>
      <protection/>
    </xf>
    <xf numFmtId="173" fontId="0" fillId="0" borderId="22" xfId="0" applyNumberFormat="1" applyFont="1" applyBorder="1" applyAlignment="1" applyProtection="1">
      <alignment/>
      <protection/>
    </xf>
    <xf numFmtId="0" fontId="0" fillId="0" borderId="57" xfId="0" applyFont="1" applyBorder="1" applyAlignment="1" applyProtection="1">
      <alignment/>
      <protection/>
    </xf>
    <xf numFmtId="0" fontId="0" fillId="0" borderId="58" xfId="0" applyFont="1" applyBorder="1" applyAlignment="1" applyProtection="1">
      <alignment/>
      <protection/>
    </xf>
    <xf numFmtId="0" fontId="0" fillId="0" borderId="59" xfId="0" applyFont="1" applyBorder="1" applyAlignment="1" applyProtection="1">
      <alignment/>
      <protection/>
    </xf>
    <xf numFmtId="7" fontId="0" fillId="0" borderId="22" xfId="0" applyNumberFormat="1" applyFont="1" applyFill="1" applyBorder="1" applyAlignment="1" applyProtection="1">
      <alignment/>
      <protection/>
    </xf>
    <xf numFmtId="7" fontId="0" fillId="0" borderId="14" xfId="0" applyNumberFormat="1" applyFont="1" applyFill="1" applyBorder="1" applyAlignment="1" applyProtection="1">
      <alignment/>
      <protection/>
    </xf>
    <xf numFmtId="7" fontId="0" fillId="0" borderId="23" xfId="0" applyNumberFormat="1" applyFont="1" applyFill="1" applyBorder="1" applyAlignment="1" applyProtection="1">
      <alignment/>
      <protection/>
    </xf>
    <xf numFmtId="7" fontId="0" fillId="0" borderId="54" xfId="0" applyNumberFormat="1" applyFont="1" applyFill="1" applyBorder="1" applyAlignment="1" applyProtection="1">
      <alignment/>
      <protection/>
    </xf>
    <xf numFmtId="0" fontId="18" fillId="0" borderId="21" xfId="0" applyFont="1" applyBorder="1" applyAlignment="1" applyProtection="1">
      <alignment horizontal="right"/>
      <protection/>
    </xf>
    <xf numFmtId="165" fontId="0" fillId="34" borderId="20" xfId="0" applyNumberFormat="1" applyFont="1" applyFill="1" applyBorder="1" applyAlignment="1" applyProtection="1">
      <alignment horizontal="right"/>
      <protection locked="0"/>
    </xf>
    <xf numFmtId="165" fontId="0" fillId="34" borderId="15" xfId="0" applyNumberFormat="1" applyFont="1" applyFill="1" applyBorder="1" applyAlignment="1" applyProtection="1">
      <alignment horizontal="right"/>
      <protection locked="0"/>
    </xf>
    <xf numFmtId="165" fontId="0" fillId="34" borderId="21" xfId="0" applyNumberFormat="1" applyFont="1" applyFill="1" applyBorder="1" applyAlignment="1" applyProtection="1">
      <alignment horizontal="right"/>
      <protection locked="0"/>
    </xf>
    <xf numFmtId="165" fontId="0" fillId="34" borderId="60" xfId="0" applyNumberFormat="1" applyFont="1" applyFill="1" applyBorder="1" applyAlignment="1" applyProtection="1">
      <alignment horizontal="right"/>
      <protection locked="0"/>
    </xf>
    <xf numFmtId="0" fontId="0" fillId="0" borderId="0" xfId="0" applyFont="1" applyAlignment="1" applyProtection="1">
      <alignment/>
      <protection/>
    </xf>
    <xf numFmtId="0" fontId="0" fillId="0" borderId="0" xfId="0" applyFont="1" applyAlignment="1">
      <alignment/>
    </xf>
    <xf numFmtId="0" fontId="0" fillId="0" borderId="20" xfId="0" applyFont="1" applyBorder="1" applyAlignment="1" applyProtection="1">
      <alignment/>
      <protection/>
    </xf>
    <xf numFmtId="0" fontId="0" fillId="0" borderId="15" xfId="0" applyFont="1" applyBorder="1" applyAlignment="1" applyProtection="1">
      <alignment/>
      <protection/>
    </xf>
    <xf numFmtId="0" fontId="0" fillId="0" borderId="0" xfId="0" applyFont="1" applyBorder="1" applyAlignment="1" applyProtection="1">
      <alignment/>
      <protection/>
    </xf>
    <xf numFmtId="0" fontId="0" fillId="0" borderId="21" xfId="0" applyFont="1" applyBorder="1" applyAlignment="1" applyProtection="1">
      <alignment/>
      <protection/>
    </xf>
    <xf numFmtId="7" fontId="0" fillId="0" borderId="22" xfId="0" applyNumberFormat="1" applyFont="1" applyFill="1" applyBorder="1" applyAlignment="1" applyProtection="1">
      <alignment/>
      <protection/>
    </xf>
    <xf numFmtId="7" fontId="0" fillId="0" borderId="14" xfId="0" applyNumberFormat="1" applyFont="1" applyFill="1" applyBorder="1" applyAlignment="1" applyProtection="1">
      <alignment/>
      <protection/>
    </xf>
    <xf numFmtId="7" fontId="0" fillId="0" borderId="23" xfId="0" applyNumberFormat="1" applyFont="1" applyFill="1" applyBorder="1" applyAlignment="1" applyProtection="1">
      <alignment/>
      <protection/>
    </xf>
    <xf numFmtId="165" fontId="0" fillId="0" borderId="24" xfId="0" applyNumberFormat="1" applyFont="1" applyFill="1" applyBorder="1" applyAlignment="1" applyProtection="1">
      <alignment horizontal="right"/>
      <protection/>
    </xf>
    <xf numFmtId="165" fontId="0" fillId="0" borderId="16" xfId="0" applyNumberFormat="1" applyFont="1" applyFill="1" applyBorder="1" applyAlignment="1" applyProtection="1">
      <alignment horizontal="right"/>
      <protection/>
    </xf>
    <xf numFmtId="165" fontId="0" fillId="0" borderId="25" xfId="0" applyNumberFormat="1" applyFont="1" applyFill="1" applyBorder="1" applyAlignment="1" applyProtection="1">
      <alignment horizontal="right"/>
      <protection/>
    </xf>
    <xf numFmtId="165" fontId="0" fillId="0" borderId="61" xfId="0" applyNumberFormat="1" applyFont="1" applyFill="1" applyBorder="1" applyAlignment="1" applyProtection="1">
      <alignment horizontal="right"/>
      <protection/>
    </xf>
    <xf numFmtId="0" fontId="0" fillId="0" borderId="62" xfId="0" applyFont="1" applyBorder="1" applyAlignment="1" applyProtection="1">
      <alignment/>
      <protection/>
    </xf>
    <xf numFmtId="0" fontId="0" fillId="0" borderId="42" xfId="0" applyFont="1" applyFill="1" applyBorder="1" applyAlignment="1" applyProtection="1">
      <alignment/>
      <protection/>
    </xf>
    <xf numFmtId="0" fontId="0" fillId="0" borderId="63" xfId="0" applyFont="1" applyBorder="1" applyAlignment="1" applyProtection="1">
      <alignment/>
      <protection/>
    </xf>
    <xf numFmtId="43" fontId="0" fillId="0" borderId="24" xfId="42" applyFont="1" applyFill="1" applyBorder="1" applyAlignment="1" applyProtection="1">
      <alignment horizontal="right"/>
      <protection/>
    </xf>
    <xf numFmtId="43" fontId="0" fillId="0" borderId="25" xfId="42" applyFont="1" applyFill="1" applyBorder="1" applyAlignment="1" applyProtection="1">
      <alignment horizontal="right"/>
      <protection/>
    </xf>
    <xf numFmtId="43" fontId="0" fillId="0" borderId="16" xfId="42" applyFont="1" applyFill="1" applyBorder="1" applyAlignment="1" applyProtection="1">
      <alignment horizontal="right"/>
      <protection/>
    </xf>
    <xf numFmtId="0" fontId="0" fillId="0" borderId="0" xfId="0" applyFont="1" applyFill="1" applyAlignment="1" applyProtection="1">
      <alignment/>
      <protection/>
    </xf>
    <xf numFmtId="165" fontId="0" fillId="36" borderId="24" xfId="0" applyNumberFormat="1" applyFont="1" applyFill="1" applyBorder="1" applyAlignment="1" applyProtection="1">
      <alignment horizontal="right"/>
      <protection locked="0"/>
    </xf>
    <xf numFmtId="165" fontId="0" fillId="36" borderId="16" xfId="0" applyNumberFormat="1" applyFont="1" applyFill="1" applyBorder="1" applyAlignment="1" applyProtection="1">
      <alignment horizontal="right"/>
      <protection locked="0"/>
    </xf>
    <xf numFmtId="165" fontId="0" fillId="36" borderId="25" xfId="0" applyNumberFormat="1" applyFont="1" applyFill="1" applyBorder="1" applyAlignment="1" applyProtection="1">
      <alignment horizontal="right"/>
      <protection locked="0"/>
    </xf>
    <xf numFmtId="165" fontId="0" fillId="36" borderId="61" xfId="0" applyNumberFormat="1" applyFont="1" applyFill="1" applyBorder="1" applyAlignment="1" applyProtection="1">
      <alignment horizontal="right"/>
      <protection locked="0"/>
    </xf>
    <xf numFmtId="165" fontId="0" fillId="36" borderId="22" xfId="0" applyNumberFormat="1" applyFont="1" applyFill="1" applyBorder="1" applyAlignment="1" applyProtection="1">
      <alignment horizontal="right"/>
      <protection locked="0"/>
    </xf>
    <xf numFmtId="165" fontId="0" fillId="36" borderId="14" xfId="0" applyNumberFormat="1" applyFont="1" applyFill="1" applyBorder="1" applyAlignment="1" applyProtection="1">
      <alignment horizontal="right"/>
      <protection locked="0"/>
    </xf>
    <xf numFmtId="165" fontId="0" fillId="36" borderId="23" xfId="0" applyNumberFormat="1" applyFont="1" applyFill="1" applyBorder="1" applyAlignment="1" applyProtection="1">
      <alignment horizontal="right"/>
      <protection locked="0"/>
    </xf>
    <xf numFmtId="165" fontId="0" fillId="36" borderId="54" xfId="0" applyNumberFormat="1" applyFont="1" applyFill="1" applyBorder="1" applyAlignment="1" applyProtection="1">
      <alignment horizontal="right"/>
      <protection locked="0"/>
    </xf>
    <xf numFmtId="165" fontId="0" fillId="35" borderId="18" xfId="0" applyNumberFormat="1" applyFont="1" applyFill="1" applyBorder="1" applyAlignment="1" applyProtection="1">
      <alignment horizontal="right"/>
      <protection/>
    </xf>
    <xf numFmtId="165" fontId="0" fillId="35" borderId="50" xfId="0" applyNumberFormat="1" applyFont="1" applyFill="1" applyBorder="1" applyAlignment="1" applyProtection="1">
      <alignment horizontal="right"/>
      <protection/>
    </xf>
    <xf numFmtId="165" fontId="0" fillId="35" borderId="19" xfId="0" applyNumberFormat="1" applyFont="1" applyFill="1" applyBorder="1" applyAlignment="1" applyProtection="1">
      <alignment horizontal="right"/>
      <protection/>
    </xf>
    <xf numFmtId="165" fontId="0" fillId="35" borderId="53" xfId="0" applyNumberFormat="1" applyFont="1" applyFill="1" applyBorder="1" applyAlignment="1" applyProtection="1">
      <alignment horizontal="right"/>
      <protection/>
    </xf>
    <xf numFmtId="7" fontId="0" fillId="35" borderId="64" xfId="0" applyNumberFormat="1" applyFont="1" applyFill="1" applyBorder="1" applyAlignment="1" applyProtection="1">
      <alignment horizontal="right"/>
      <protection/>
    </xf>
    <xf numFmtId="7" fontId="0" fillId="35" borderId="51" xfId="0" applyNumberFormat="1" applyFont="1" applyFill="1" applyBorder="1" applyAlignment="1" applyProtection="1">
      <alignment horizontal="right"/>
      <protection/>
    </xf>
    <xf numFmtId="7" fontId="0" fillId="35" borderId="45" xfId="0" applyNumberFormat="1" applyFont="1" applyFill="1" applyBorder="1" applyAlignment="1" applyProtection="1">
      <alignment horizontal="right"/>
      <protection/>
    </xf>
    <xf numFmtId="7" fontId="0" fillId="35" borderId="65" xfId="0" applyNumberFormat="1" applyFont="1" applyFill="1" applyBorder="1" applyAlignment="1" applyProtection="1">
      <alignment horizontal="right"/>
      <protection/>
    </xf>
    <xf numFmtId="0" fontId="0" fillId="0" borderId="0" xfId="0" applyFont="1" applyAlignment="1" applyProtection="1">
      <alignment/>
      <protection/>
    </xf>
    <xf numFmtId="0" fontId="0" fillId="0" borderId="0" xfId="0" applyFont="1" applyAlignment="1">
      <alignment/>
    </xf>
    <xf numFmtId="0" fontId="0" fillId="0" borderId="22" xfId="0" applyFont="1" applyBorder="1" applyAlignment="1" applyProtection="1">
      <alignment/>
      <protection/>
    </xf>
    <xf numFmtId="0" fontId="0" fillId="0" borderId="50" xfId="0" applyFont="1" applyBorder="1" applyAlignment="1" applyProtection="1">
      <alignment/>
      <protection/>
    </xf>
    <xf numFmtId="0" fontId="0" fillId="0" borderId="43" xfId="0" applyFont="1" applyBorder="1" applyAlignment="1" applyProtection="1">
      <alignment/>
      <protection/>
    </xf>
    <xf numFmtId="0" fontId="0" fillId="0" borderId="19" xfId="0" applyFont="1" applyBorder="1" applyAlignment="1" applyProtection="1">
      <alignment/>
      <protection/>
    </xf>
    <xf numFmtId="7" fontId="0" fillId="35" borderId="36" xfId="0" applyNumberFormat="1" applyFont="1" applyFill="1" applyBorder="1" applyAlignment="1" applyProtection="1">
      <alignment horizontal="right"/>
      <protection/>
    </xf>
    <xf numFmtId="7" fontId="0" fillId="35" borderId="12" xfId="0" applyNumberFormat="1" applyFont="1" applyFill="1" applyBorder="1" applyAlignment="1" applyProtection="1">
      <alignment horizontal="right"/>
      <protection/>
    </xf>
    <xf numFmtId="7" fontId="0" fillId="35" borderId="52" xfId="0" applyNumberFormat="1" applyFont="1" applyFill="1" applyBorder="1" applyAlignment="1" applyProtection="1">
      <alignment horizontal="right"/>
      <protection/>
    </xf>
    <xf numFmtId="7" fontId="0" fillId="35" borderId="37" xfId="0" applyNumberFormat="1" applyFont="1" applyFill="1" applyBorder="1" applyAlignment="1" applyProtection="1">
      <alignment horizontal="right"/>
      <protection/>
    </xf>
    <xf numFmtId="0" fontId="0" fillId="0" borderId="0" xfId="0" applyFont="1" applyAlignment="1" applyProtection="1" quotePrefix="1">
      <alignment horizontal="left"/>
      <protection locked="0"/>
    </xf>
    <xf numFmtId="0" fontId="0" fillId="0" borderId="0" xfId="0" applyFont="1" applyFill="1" applyBorder="1" applyAlignment="1" applyProtection="1">
      <alignment/>
      <protection/>
    </xf>
    <xf numFmtId="167" fontId="0" fillId="0" borderId="0" xfId="42" applyNumberFormat="1" applyFont="1" applyFill="1" applyBorder="1" applyAlignment="1" applyProtection="1">
      <alignment/>
      <protection/>
    </xf>
    <xf numFmtId="43" fontId="19" fillId="0" borderId="0" xfId="42" applyFont="1" applyFill="1" applyBorder="1" applyAlignment="1" applyProtection="1">
      <alignment/>
      <protection/>
    </xf>
    <xf numFmtId="0" fontId="0" fillId="0" borderId="0" xfId="0" applyFont="1" applyFill="1" applyAlignment="1">
      <alignment/>
    </xf>
    <xf numFmtId="167" fontId="0" fillId="0" borderId="0" xfId="42" applyNumberFormat="1" applyFont="1" applyAlignment="1" applyProtection="1">
      <alignment/>
      <protection/>
    </xf>
    <xf numFmtId="167" fontId="0" fillId="0" borderId="0" xfId="42" applyNumberFormat="1" applyFont="1" applyBorder="1" applyAlignment="1" applyProtection="1">
      <alignment/>
      <protection/>
    </xf>
    <xf numFmtId="167" fontId="0" fillId="0" borderId="0" xfId="42" applyNumberFormat="1" applyFont="1" applyAlignment="1">
      <alignment/>
    </xf>
    <xf numFmtId="0" fontId="0" fillId="0" borderId="0" xfId="0" applyFont="1" applyBorder="1" applyAlignment="1" applyProtection="1">
      <alignment/>
      <protection locked="0"/>
    </xf>
    <xf numFmtId="167" fontId="0" fillId="0" borderId="0" xfId="42" applyNumberFormat="1" applyFont="1" applyBorder="1" applyAlignment="1">
      <alignment/>
    </xf>
    <xf numFmtId="0" fontId="0" fillId="0" borderId="0" xfId="0" applyFont="1" applyBorder="1" applyAlignment="1">
      <alignment/>
    </xf>
    <xf numFmtId="0" fontId="16"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wrapText="1"/>
    </xf>
    <xf numFmtId="43" fontId="0" fillId="0" borderId="20" xfId="42" applyFont="1" applyFill="1" applyBorder="1" applyAlignment="1" applyProtection="1">
      <alignment horizontal="right"/>
      <protection/>
    </xf>
    <xf numFmtId="43" fontId="0" fillId="0" borderId="21" xfId="42" applyFont="1" applyFill="1" applyBorder="1" applyAlignment="1" applyProtection="1">
      <alignment horizontal="right"/>
      <protection/>
    </xf>
    <xf numFmtId="43" fontId="0" fillId="0" borderId="15" xfId="42" applyFont="1" applyFill="1" applyBorder="1" applyAlignment="1" applyProtection="1">
      <alignment horizontal="right"/>
      <protection/>
    </xf>
    <xf numFmtId="7" fontId="0" fillId="34" borderId="22" xfId="42" applyNumberFormat="1" applyFont="1" applyFill="1" applyBorder="1" applyAlignment="1" applyProtection="1">
      <alignment/>
      <protection locked="0"/>
    </xf>
    <xf numFmtId="7" fontId="0" fillId="34" borderId="23" xfId="42" applyNumberFormat="1" applyFont="1" applyFill="1" applyBorder="1" applyAlignment="1" applyProtection="1">
      <alignment/>
      <protection locked="0"/>
    </xf>
    <xf numFmtId="7" fontId="0" fillId="0" borderId="66" xfId="42" applyNumberFormat="1" applyFont="1" applyFill="1" applyBorder="1" applyAlignment="1" applyProtection="1">
      <alignment/>
      <protection/>
    </xf>
    <xf numFmtId="7" fontId="0" fillId="34" borderId="20" xfId="42" applyNumberFormat="1" applyFont="1" applyFill="1" applyBorder="1" applyAlignment="1" applyProtection="1">
      <alignment/>
      <protection locked="0"/>
    </xf>
    <xf numFmtId="7" fontId="0" fillId="34" borderId="21" xfId="42" applyNumberFormat="1" applyFont="1" applyFill="1" applyBorder="1" applyAlignment="1" applyProtection="1">
      <alignment/>
      <protection locked="0"/>
    </xf>
    <xf numFmtId="7" fontId="0" fillId="0" borderId="30" xfId="42" applyNumberFormat="1" applyFont="1" applyFill="1" applyBorder="1" applyAlignment="1" applyProtection="1">
      <alignment/>
      <protection/>
    </xf>
    <xf numFmtId="7" fontId="0" fillId="34" borderId="18" xfId="42" applyNumberFormat="1" applyFont="1" applyFill="1" applyBorder="1" applyAlignment="1" applyProtection="1">
      <alignment/>
      <protection locked="0"/>
    </xf>
    <xf numFmtId="7" fontId="0" fillId="34" borderId="64" xfId="42" applyNumberFormat="1" applyFont="1" applyFill="1" applyBorder="1" applyAlignment="1" applyProtection="1">
      <alignment/>
      <protection locked="0"/>
    </xf>
    <xf numFmtId="7" fontId="0" fillId="34" borderId="18" xfId="0" applyNumberFormat="1" applyFont="1" applyFill="1" applyBorder="1" applyAlignment="1" applyProtection="1">
      <alignment/>
      <protection locked="0"/>
    </xf>
    <xf numFmtId="7" fontId="0" fillId="34" borderId="64" xfId="0" applyNumberFormat="1" applyFont="1" applyFill="1" applyBorder="1" applyAlignment="1" applyProtection="1">
      <alignment/>
      <protection locked="0"/>
    </xf>
    <xf numFmtId="7" fontId="0" fillId="34" borderId="67" xfId="42" applyNumberFormat="1" applyFont="1" applyFill="1" applyBorder="1" applyAlignment="1" applyProtection="1">
      <alignment/>
      <protection locked="0"/>
    </xf>
    <xf numFmtId="7" fontId="0" fillId="34" borderId="49" xfId="42" applyNumberFormat="1" applyFont="1" applyFill="1" applyBorder="1" applyAlignment="1" applyProtection="1">
      <alignment/>
      <protection locked="0"/>
    </xf>
    <xf numFmtId="7" fontId="0" fillId="34" borderId="66" xfId="42" applyNumberFormat="1" applyFont="1" applyFill="1" applyBorder="1" applyAlignment="1" applyProtection="1">
      <alignment/>
      <protection locked="0"/>
    </xf>
    <xf numFmtId="7" fontId="0" fillId="34" borderId="68" xfId="42" applyNumberFormat="1" applyFont="1" applyFill="1" applyBorder="1" applyAlignment="1" applyProtection="1">
      <alignment/>
      <protection locked="0"/>
    </xf>
    <xf numFmtId="7" fontId="0" fillId="34" borderId="69" xfId="42" applyNumberFormat="1" applyFont="1" applyFill="1" applyBorder="1" applyAlignment="1" applyProtection="1">
      <alignment/>
      <protection locked="0"/>
    </xf>
    <xf numFmtId="7" fontId="0" fillId="34" borderId="70" xfId="42" applyNumberFormat="1" applyFont="1" applyFill="1" applyBorder="1" applyAlignment="1" applyProtection="1">
      <alignment/>
      <protection locked="0"/>
    </xf>
    <xf numFmtId="7" fontId="0" fillId="34" borderId="71" xfId="42" applyNumberFormat="1" applyFont="1" applyFill="1" applyBorder="1" applyAlignment="1" applyProtection="1">
      <alignment/>
      <protection locked="0"/>
    </xf>
    <xf numFmtId="7" fontId="0" fillId="34" borderId="72" xfId="42" applyNumberFormat="1" applyFont="1" applyFill="1" applyBorder="1" applyAlignment="1" applyProtection="1">
      <alignment/>
      <protection locked="0"/>
    </xf>
    <xf numFmtId="7" fontId="0" fillId="34" borderId="73" xfId="42" applyNumberFormat="1" applyFont="1" applyFill="1" applyBorder="1" applyAlignment="1" applyProtection="1">
      <alignment/>
      <protection locked="0"/>
    </xf>
    <xf numFmtId="7" fontId="0" fillId="34" borderId="30" xfId="42" applyNumberFormat="1" applyFont="1" applyFill="1" applyBorder="1" applyAlignment="1" applyProtection="1">
      <alignment/>
      <protection locked="0"/>
    </xf>
    <xf numFmtId="7" fontId="0" fillId="34" borderId="74" xfId="0" applyNumberFormat="1" applyFont="1" applyFill="1" applyBorder="1" applyAlignment="1" applyProtection="1">
      <alignment/>
      <protection locked="0"/>
    </xf>
    <xf numFmtId="7" fontId="0" fillId="34" borderId="43" xfId="42" applyNumberFormat="1" applyFont="1" applyFill="1" applyBorder="1" applyAlignment="1" applyProtection="1">
      <alignment/>
      <protection locked="0"/>
    </xf>
    <xf numFmtId="7" fontId="0" fillId="34" borderId="50" xfId="42" applyNumberFormat="1" applyFont="1" applyFill="1" applyBorder="1" applyAlignment="1" applyProtection="1">
      <alignment/>
      <protection locked="0"/>
    </xf>
    <xf numFmtId="7" fontId="0" fillId="34" borderId="53" xfId="42" applyNumberFormat="1" applyFont="1" applyFill="1" applyBorder="1" applyAlignment="1" applyProtection="1">
      <alignment/>
      <protection locked="0"/>
    </xf>
    <xf numFmtId="7" fontId="0" fillId="34" borderId="75" xfId="0" applyNumberFormat="1" applyFont="1" applyFill="1" applyBorder="1" applyAlignment="1" applyProtection="1">
      <alignment/>
      <protection locked="0"/>
    </xf>
    <xf numFmtId="7" fontId="0" fillId="34" borderId="44" xfId="42" applyNumberFormat="1" applyFont="1" applyFill="1" applyBorder="1" applyAlignment="1" applyProtection="1">
      <alignment/>
      <protection locked="0"/>
    </xf>
    <xf numFmtId="7" fontId="0" fillId="34" borderId="51" xfId="42" applyNumberFormat="1" applyFont="1" applyFill="1" applyBorder="1" applyAlignment="1" applyProtection="1">
      <alignment/>
      <protection locked="0"/>
    </xf>
    <xf numFmtId="7" fontId="0" fillId="34" borderId="65" xfId="42" applyNumberFormat="1" applyFont="1" applyFill="1" applyBorder="1" applyAlignment="1" applyProtection="1">
      <alignment/>
      <protection locked="0"/>
    </xf>
    <xf numFmtId="7" fontId="0" fillId="33" borderId="39" xfId="45" applyNumberFormat="1" applyFont="1" applyFill="1" applyBorder="1" applyAlignment="1" applyProtection="1">
      <alignment/>
      <protection/>
    </xf>
    <xf numFmtId="175" fontId="0" fillId="0" borderId="76" xfId="0" applyNumberFormat="1" applyFont="1" applyBorder="1" applyAlignment="1" applyProtection="1">
      <alignment/>
      <protection/>
    </xf>
    <xf numFmtId="175" fontId="0" fillId="34" borderId="49" xfId="42" applyNumberFormat="1" applyFont="1" applyFill="1" applyBorder="1" applyAlignment="1" applyProtection="1">
      <alignment/>
      <protection locked="0"/>
    </xf>
    <xf numFmtId="175" fontId="0" fillId="34" borderId="67" xfId="42" applyNumberFormat="1" applyFont="1" applyFill="1" applyBorder="1" applyAlignment="1" applyProtection="1">
      <alignment/>
      <protection locked="0"/>
    </xf>
    <xf numFmtId="175" fontId="0" fillId="34" borderId="76" xfId="42" applyNumberFormat="1" applyFont="1" applyFill="1" applyBorder="1" applyAlignment="1" applyProtection="1">
      <alignment/>
      <protection locked="0"/>
    </xf>
    <xf numFmtId="175" fontId="0" fillId="0" borderId="53" xfId="0" applyNumberFormat="1" applyFont="1" applyBorder="1" applyAlignment="1" applyProtection="1">
      <alignment/>
      <protection/>
    </xf>
    <xf numFmtId="175" fontId="0" fillId="34" borderId="23" xfId="42" applyNumberFormat="1" applyFont="1" applyFill="1" applyBorder="1" applyAlignment="1" applyProtection="1">
      <alignment/>
      <protection locked="0"/>
    </xf>
    <xf numFmtId="175" fontId="0" fillId="34" borderId="22" xfId="42" applyNumberFormat="1" applyFont="1" applyFill="1" applyBorder="1" applyAlignment="1" applyProtection="1">
      <alignment/>
      <protection locked="0"/>
    </xf>
    <xf numFmtId="175" fontId="0" fillId="34" borderId="53" xfId="42" applyNumberFormat="1" applyFont="1" applyFill="1" applyBorder="1" applyAlignment="1" applyProtection="1">
      <alignment/>
      <protection locked="0"/>
    </xf>
    <xf numFmtId="175" fontId="0" fillId="34" borderId="19" xfId="42" applyNumberFormat="1" applyFont="1" applyFill="1" applyBorder="1" applyAlignment="1" applyProtection="1">
      <alignment/>
      <protection locked="0"/>
    </xf>
    <xf numFmtId="175" fontId="0" fillId="34" borderId="18" xfId="42" applyNumberFormat="1" applyFont="1" applyFill="1" applyBorder="1" applyAlignment="1" applyProtection="1">
      <alignment/>
      <protection locked="0"/>
    </xf>
    <xf numFmtId="175" fontId="0" fillId="34" borderId="18" xfId="42" applyNumberFormat="1" applyFont="1" applyFill="1" applyBorder="1" applyAlignment="1" applyProtection="1" quotePrefix="1">
      <alignment horizontal="left"/>
      <protection locked="0"/>
    </xf>
    <xf numFmtId="175" fontId="0" fillId="0" borderId="65" xfId="0" applyNumberFormat="1" applyFont="1" applyBorder="1" applyAlignment="1" applyProtection="1">
      <alignment/>
      <protection/>
    </xf>
    <xf numFmtId="175" fontId="0" fillId="34" borderId="25" xfId="42" applyNumberFormat="1" applyFont="1" applyFill="1" applyBorder="1" applyAlignment="1" applyProtection="1">
      <alignment/>
      <protection locked="0"/>
    </xf>
    <xf numFmtId="175" fontId="0" fillId="34" borderId="24" xfId="42" applyNumberFormat="1" applyFont="1" applyFill="1" applyBorder="1" applyAlignment="1" applyProtection="1">
      <alignment/>
      <protection locked="0"/>
    </xf>
    <xf numFmtId="175" fontId="0" fillId="34" borderId="65" xfId="42" applyNumberFormat="1" applyFont="1" applyFill="1" applyBorder="1" applyAlignment="1" applyProtection="1">
      <alignment/>
      <protection locked="0"/>
    </xf>
    <xf numFmtId="175" fontId="0" fillId="0" borderId="36" xfId="0" applyNumberFormat="1" applyFont="1" applyFill="1" applyBorder="1" applyAlignment="1" applyProtection="1">
      <alignment/>
      <protection/>
    </xf>
    <xf numFmtId="175" fontId="0" fillId="0" borderId="37" xfId="0" applyNumberFormat="1" applyFont="1" applyFill="1" applyBorder="1" applyAlignment="1" applyProtection="1">
      <alignment/>
      <protection/>
    </xf>
    <xf numFmtId="175" fontId="0" fillId="0" borderId="77" xfId="0" applyNumberFormat="1" applyFont="1" applyFill="1" applyBorder="1" applyAlignment="1" applyProtection="1">
      <alignment/>
      <protection/>
    </xf>
    <xf numFmtId="175" fontId="0" fillId="0" borderId="18" xfId="42" applyNumberFormat="1" applyFont="1" applyBorder="1" applyAlignment="1" applyProtection="1">
      <alignment/>
      <protection/>
    </xf>
    <xf numFmtId="175" fontId="0" fillId="0" borderId="50" xfId="42" applyNumberFormat="1" applyFont="1" applyBorder="1" applyAlignment="1" applyProtection="1">
      <alignment/>
      <protection/>
    </xf>
    <xf numFmtId="175" fontId="0" fillId="0" borderId="19" xfId="42" applyNumberFormat="1" applyFont="1" applyBorder="1" applyAlignment="1" applyProtection="1">
      <alignment/>
      <protection/>
    </xf>
    <xf numFmtId="175" fontId="0" fillId="0" borderId="43" xfId="42" applyNumberFormat="1" applyFont="1" applyBorder="1" applyAlignment="1" applyProtection="1">
      <alignment/>
      <protection/>
    </xf>
    <xf numFmtId="175" fontId="0" fillId="0" borderId="55" xfId="42" applyNumberFormat="1" applyFont="1" applyBorder="1" applyAlignment="1" applyProtection="1">
      <alignment/>
      <protection/>
    </xf>
    <xf numFmtId="175" fontId="0" fillId="0" borderId="64" xfId="42" applyNumberFormat="1" applyFont="1" applyBorder="1" applyAlignment="1" applyProtection="1">
      <alignment/>
      <protection/>
    </xf>
    <xf numFmtId="175" fontId="0" fillId="0" borderId="51" xfId="42" applyNumberFormat="1" applyFont="1" applyBorder="1" applyAlignment="1" applyProtection="1">
      <alignment/>
      <protection/>
    </xf>
    <xf numFmtId="175" fontId="0" fillId="0" borderId="45" xfId="42" applyNumberFormat="1" applyFont="1" applyBorder="1" applyAlignment="1" applyProtection="1">
      <alignment/>
      <protection/>
    </xf>
    <xf numFmtId="175" fontId="0" fillId="0" borderId="44" xfId="42" applyNumberFormat="1" applyFont="1" applyBorder="1" applyAlignment="1" applyProtection="1">
      <alignment/>
      <protection/>
    </xf>
    <xf numFmtId="175" fontId="0" fillId="0" borderId="78" xfId="42" applyNumberFormat="1" applyFont="1" applyBorder="1" applyAlignment="1" applyProtection="1">
      <alignment/>
      <protection/>
    </xf>
    <xf numFmtId="175" fontId="0" fillId="0" borderId="79" xfId="0" applyNumberFormat="1" applyFont="1" applyBorder="1" applyAlignment="1" applyProtection="1">
      <alignment/>
      <protection/>
    </xf>
    <xf numFmtId="175" fontId="0" fillId="0" borderId="80" xfId="0" applyNumberFormat="1" applyFont="1" applyBorder="1" applyAlignment="1" applyProtection="1">
      <alignment/>
      <protection/>
    </xf>
    <xf numFmtId="175" fontId="0" fillId="0" borderId="81" xfId="0" applyNumberFormat="1" applyFont="1" applyBorder="1" applyAlignment="1" applyProtection="1">
      <alignment/>
      <protection/>
    </xf>
    <xf numFmtId="175" fontId="0" fillId="0" borderId="82" xfId="0" applyNumberFormat="1" applyFont="1" applyBorder="1" applyAlignment="1" applyProtection="1">
      <alignment/>
      <protection/>
    </xf>
    <xf numFmtId="175" fontId="0" fillId="35" borderId="55" xfId="0" applyNumberFormat="1" applyFont="1" applyFill="1" applyBorder="1" applyAlignment="1" applyProtection="1">
      <alignment/>
      <protection/>
    </xf>
    <xf numFmtId="175" fontId="0" fillId="0" borderId="18" xfId="0" applyNumberFormat="1" applyFont="1" applyBorder="1" applyAlignment="1" applyProtection="1">
      <alignment/>
      <protection/>
    </xf>
    <xf numFmtId="175" fontId="0" fillId="0" borderId="19" xfId="0" applyNumberFormat="1" applyFont="1" applyBorder="1" applyAlignment="1" applyProtection="1">
      <alignment/>
      <protection/>
    </xf>
    <xf numFmtId="175" fontId="0" fillId="0" borderId="43" xfId="0" applyNumberFormat="1" applyFont="1" applyBorder="1" applyAlignment="1" applyProtection="1">
      <alignment/>
      <protection/>
    </xf>
    <xf numFmtId="175" fontId="0" fillId="0" borderId="53" xfId="0" applyNumberFormat="1" applyFont="1" applyBorder="1" applyAlignment="1" applyProtection="1">
      <alignment/>
      <protection/>
    </xf>
    <xf numFmtId="175" fontId="0" fillId="34" borderId="50" xfId="0" applyNumberFormat="1" applyFont="1" applyFill="1" applyBorder="1" applyAlignment="1" applyProtection="1">
      <alignment/>
      <protection locked="0"/>
    </xf>
    <xf numFmtId="175" fontId="0" fillId="0" borderId="53" xfId="42" applyNumberFormat="1" applyFont="1" applyBorder="1" applyAlignment="1" applyProtection="1">
      <alignment/>
      <protection/>
    </xf>
    <xf numFmtId="175" fontId="0" fillId="0" borderId="83" xfId="42" applyNumberFormat="1" applyFont="1" applyBorder="1" applyAlignment="1" applyProtection="1">
      <alignment/>
      <protection/>
    </xf>
    <xf numFmtId="175" fontId="0" fillId="0" borderId="22" xfId="42" applyNumberFormat="1" applyFont="1" applyBorder="1" applyAlignment="1" applyProtection="1">
      <alignment/>
      <protection/>
    </xf>
    <xf numFmtId="175" fontId="0" fillId="0" borderId="65" xfId="42" applyNumberFormat="1" applyFont="1" applyBorder="1" applyAlignment="1" applyProtection="1">
      <alignment/>
      <protection/>
    </xf>
    <xf numFmtId="175" fontId="0" fillId="0" borderId="26" xfId="42" applyNumberFormat="1" applyFont="1" applyBorder="1" applyAlignment="1" applyProtection="1">
      <alignment/>
      <protection/>
    </xf>
    <xf numFmtId="175" fontId="0" fillId="0" borderId="36" xfId="0" applyNumberFormat="1" applyFont="1" applyBorder="1" applyAlignment="1" applyProtection="1">
      <alignment/>
      <protection/>
    </xf>
    <xf numFmtId="175" fontId="0" fillId="0" borderId="12" xfId="0" applyNumberFormat="1" applyFont="1" applyBorder="1" applyAlignment="1" applyProtection="1">
      <alignment/>
      <protection/>
    </xf>
    <xf numFmtId="175" fontId="0" fillId="0" borderId="52" xfId="0" applyNumberFormat="1" applyFont="1" applyBorder="1" applyAlignment="1" applyProtection="1">
      <alignment/>
      <protection/>
    </xf>
    <xf numFmtId="175" fontId="0" fillId="0" borderId="84" xfId="0" applyNumberFormat="1" applyFont="1" applyBorder="1" applyAlignment="1" applyProtection="1">
      <alignment/>
      <protection/>
    </xf>
    <xf numFmtId="175" fontId="0" fillId="0" borderId="55" xfId="0" applyNumberFormat="1" applyFont="1" applyBorder="1" applyAlignment="1" applyProtection="1">
      <alignment horizontal="right"/>
      <protection/>
    </xf>
    <xf numFmtId="175" fontId="0" fillId="0" borderId="22" xfId="42" applyNumberFormat="1" applyFont="1" applyFill="1" applyBorder="1" applyAlignment="1" applyProtection="1">
      <alignment horizontal="right"/>
      <protection/>
    </xf>
    <xf numFmtId="175" fontId="0" fillId="0" borderId="23" xfId="42" applyNumberFormat="1" applyFont="1" applyFill="1" applyBorder="1" applyAlignment="1" applyProtection="1">
      <alignment horizontal="right"/>
      <protection/>
    </xf>
    <xf numFmtId="175" fontId="0" fillId="0" borderId="14" xfId="42" applyNumberFormat="1" applyFont="1" applyFill="1" applyBorder="1" applyAlignment="1" applyProtection="1">
      <alignment horizontal="right"/>
      <protection/>
    </xf>
    <xf numFmtId="175" fontId="0" fillId="0" borderId="26" xfId="0" applyNumberFormat="1" applyFont="1" applyFill="1" applyBorder="1" applyAlignment="1" applyProtection="1">
      <alignment horizontal="right"/>
      <protection/>
    </xf>
    <xf numFmtId="175" fontId="0" fillId="0" borderId="66" xfId="0" applyNumberFormat="1" applyFont="1" applyBorder="1" applyAlignment="1" applyProtection="1">
      <alignment horizontal="right"/>
      <protection/>
    </xf>
    <xf numFmtId="175" fontId="0" fillId="0" borderId="30" xfId="0" applyNumberFormat="1" applyFont="1" applyFill="1" applyBorder="1" applyAlignment="1" applyProtection="1">
      <alignment horizontal="right"/>
      <protection/>
    </xf>
    <xf numFmtId="175" fontId="0" fillId="0" borderId="85" xfId="0" applyNumberFormat="1" applyFont="1" applyBorder="1" applyAlignment="1" applyProtection="1">
      <alignment horizontal="right"/>
      <protection/>
    </xf>
    <xf numFmtId="175" fontId="0" fillId="0" borderId="86" xfId="0" applyNumberFormat="1" applyFont="1" applyBorder="1" applyAlignment="1" applyProtection="1">
      <alignment horizontal="right"/>
      <protection/>
    </xf>
    <xf numFmtId="175" fontId="0" fillId="34" borderId="56" xfId="42" applyNumberFormat="1" applyFont="1" applyFill="1" applyBorder="1" applyAlignment="1" applyProtection="1">
      <alignment horizontal="right"/>
      <protection locked="0"/>
    </xf>
    <xf numFmtId="175" fontId="19" fillId="0" borderId="78" xfId="42" applyNumberFormat="1" applyFont="1" applyFill="1" applyBorder="1" applyAlignment="1" applyProtection="1">
      <alignment horizontal="right"/>
      <protection/>
    </xf>
    <xf numFmtId="175" fontId="19" fillId="0" borderId="84" xfId="42" applyNumberFormat="1" applyFont="1" applyFill="1" applyBorder="1" applyAlignment="1" applyProtection="1">
      <alignment horizontal="right"/>
      <protection/>
    </xf>
    <xf numFmtId="8" fontId="0" fillId="0" borderId="0" xfId="0" applyNumberFormat="1" applyFont="1" applyAlignment="1" applyProtection="1">
      <alignment/>
      <protection/>
    </xf>
    <xf numFmtId="8" fontId="0" fillId="0" borderId="0" xfId="0" applyNumberFormat="1" applyFont="1" applyAlignment="1">
      <alignment/>
    </xf>
    <xf numFmtId="8" fontId="0" fillId="0" borderId="0" xfId="0" applyNumberFormat="1" applyFont="1" applyFill="1" applyAlignment="1" applyProtection="1">
      <alignment/>
      <protection/>
    </xf>
    <xf numFmtId="8" fontId="2" fillId="33" borderId="26" xfId="42" applyNumberFormat="1" applyFont="1" applyFill="1" applyBorder="1" applyAlignment="1" applyProtection="1" quotePrefix="1">
      <alignment horizontal="center"/>
      <protection/>
    </xf>
    <xf numFmtId="8" fontId="0" fillId="33" borderId="53" xfId="42" applyNumberFormat="1" applyFont="1" applyFill="1" applyBorder="1" applyAlignment="1" applyProtection="1">
      <alignment/>
      <protection/>
    </xf>
    <xf numFmtId="8" fontId="0" fillId="33" borderId="65" xfId="42" applyNumberFormat="1" applyFont="1" applyFill="1" applyBorder="1" applyAlignment="1" applyProtection="1">
      <alignment/>
      <protection/>
    </xf>
    <xf numFmtId="8" fontId="0" fillId="33" borderId="37" xfId="42" applyNumberFormat="1" applyFont="1" applyFill="1" applyBorder="1" applyAlignment="1" applyProtection="1">
      <alignment/>
      <protection/>
    </xf>
    <xf numFmtId="8" fontId="0" fillId="33" borderId="55" xfId="42" applyNumberFormat="1" applyFont="1" applyFill="1" applyBorder="1" applyAlignment="1" applyProtection="1">
      <alignment/>
      <protection/>
    </xf>
    <xf numFmtId="8" fontId="0" fillId="33" borderId="85" xfId="42" applyNumberFormat="1" applyFont="1" applyFill="1" applyBorder="1" applyAlignment="1" applyProtection="1">
      <alignment/>
      <protection/>
    </xf>
    <xf numFmtId="8" fontId="0" fillId="33" borderId="84" xfId="42" applyNumberFormat="1" applyFont="1" applyFill="1" applyBorder="1" applyAlignment="1" applyProtection="1">
      <alignment/>
      <protection/>
    </xf>
    <xf numFmtId="8" fontId="0" fillId="0" borderId="0" xfId="0" applyNumberFormat="1" applyFont="1" applyAlignment="1" applyProtection="1">
      <alignment/>
      <protection/>
    </xf>
    <xf numFmtId="8" fontId="0" fillId="0" borderId="0" xfId="0" applyNumberFormat="1" applyFont="1" applyAlignment="1" applyProtection="1">
      <alignment/>
      <protection/>
    </xf>
    <xf numFmtId="8" fontId="0" fillId="0" borderId="0" xfId="0" applyNumberFormat="1" applyFont="1" applyFill="1" applyAlignment="1" applyProtection="1">
      <alignment/>
      <protection/>
    </xf>
    <xf numFmtId="8" fontId="0" fillId="0" borderId="0" xfId="0" applyNumberFormat="1" applyFont="1" applyAlignment="1">
      <alignment/>
    </xf>
    <xf numFmtId="8" fontId="0" fillId="0" borderId="0" xfId="0" applyNumberFormat="1" applyFont="1" applyAlignment="1" applyProtection="1">
      <alignment/>
      <protection locked="0"/>
    </xf>
    <xf numFmtId="8" fontId="0" fillId="0" borderId="0" xfId="0" applyNumberFormat="1" applyFont="1" applyAlignment="1" applyProtection="1">
      <alignment/>
      <protection/>
    </xf>
    <xf numFmtId="8" fontId="0" fillId="0" borderId="0" xfId="0" applyNumberFormat="1" applyFont="1" applyAlignment="1">
      <alignment/>
    </xf>
    <xf numFmtId="8" fontId="0" fillId="0" borderId="0" xfId="0" applyNumberFormat="1" applyFont="1" applyAlignment="1">
      <alignment/>
    </xf>
    <xf numFmtId="167" fontId="0" fillId="0" borderId="87" xfId="42" applyNumberFormat="1" applyFont="1" applyBorder="1" applyAlignment="1" applyProtection="1">
      <alignment horizontal="center"/>
      <protection/>
    </xf>
    <xf numFmtId="167" fontId="0" fillId="0" borderId="72" xfId="42" applyNumberFormat="1" applyFont="1" applyBorder="1" applyAlignment="1" applyProtection="1">
      <alignment horizontal="center"/>
      <protection/>
    </xf>
    <xf numFmtId="7" fontId="0" fillId="33" borderId="41" xfId="45" applyNumberFormat="1" applyFont="1" applyFill="1" applyBorder="1" applyAlignment="1" applyProtection="1">
      <alignment/>
      <protection/>
    </xf>
    <xf numFmtId="7" fontId="0" fillId="0" borderId="88" xfId="0" applyNumberFormat="1" applyFont="1" applyFill="1" applyBorder="1" applyAlignment="1" applyProtection="1">
      <alignment/>
      <protection/>
    </xf>
    <xf numFmtId="7" fontId="0" fillId="0" borderId="89" xfId="0" applyNumberFormat="1" applyFont="1" applyFill="1" applyBorder="1" applyAlignment="1" applyProtection="1">
      <alignment/>
      <protection/>
    </xf>
    <xf numFmtId="0" fontId="0" fillId="0" borderId="90" xfId="0" applyFont="1" applyBorder="1" applyAlignment="1" applyProtection="1">
      <alignment/>
      <protection/>
    </xf>
    <xf numFmtId="0" fontId="0" fillId="0" borderId="72" xfId="0" applyFont="1" applyBorder="1" applyAlignment="1" applyProtection="1">
      <alignment/>
      <protection/>
    </xf>
    <xf numFmtId="0" fontId="0" fillId="0" borderId="91" xfId="0" applyFont="1" applyBorder="1" applyAlignment="1" applyProtection="1">
      <alignment/>
      <protection/>
    </xf>
    <xf numFmtId="0" fontId="0" fillId="0" borderId="92" xfId="0" applyFont="1" applyBorder="1" applyAlignment="1" applyProtection="1">
      <alignment horizontal="center"/>
      <protection/>
    </xf>
    <xf numFmtId="0" fontId="0" fillId="0" borderId="93" xfId="0" applyFont="1" applyBorder="1" applyAlignment="1" applyProtection="1">
      <alignment/>
      <protection/>
    </xf>
    <xf numFmtId="0" fontId="0" fillId="0" borderId="63" xfId="0" applyFont="1" applyBorder="1" applyAlignment="1" applyProtection="1">
      <alignment/>
      <protection/>
    </xf>
    <xf numFmtId="0" fontId="0" fillId="0" borderId="94" xfId="0" applyFont="1" applyBorder="1" applyAlignment="1" applyProtection="1">
      <alignment horizontal="center"/>
      <protection/>
    </xf>
    <xf numFmtId="167" fontId="0" fillId="34" borderId="95" xfId="42" applyNumberFormat="1" applyFont="1" applyFill="1" applyBorder="1" applyAlignment="1" applyProtection="1">
      <alignment/>
      <protection locked="0"/>
    </xf>
    <xf numFmtId="167" fontId="0" fillId="34" borderId="96" xfId="42" applyNumberFormat="1" applyFont="1" applyFill="1" applyBorder="1" applyAlignment="1" applyProtection="1">
      <alignment/>
      <protection locked="0"/>
    </xf>
    <xf numFmtId="167" fontId="0" fillId="0" borderId="97" xfId="42" applyNumberFormat="1" applyFont="1" applyBorder="1" applyAlignment="1" applyProtection="1">
      <alignment/>
      <protection/>
    </xf>
    <xf numFmtId="165" fontId="0" fillId="35" borderId="24" xfId="0" applyNumberFormat="1" applyFont="1" applyFill="1" applyBorder="1" applyAlignment="1" applyProtection="1">
      <alignment horizontal="right"/>
      <protection/>
    </xf>
    <xf numFmtId="165" fontId="0" fillId="35" borderId="16" xfId="0" applyNumberFormat="1" applyFont="1" applyFill="1" applyBorder="1" applyAlignment="1" applyProtection="1">
      <alignment horizontal="right"/>
      <protection/>
    </xf>
    <xf numFmtId="165" fontId="0" fillId="35" borderId="25" xfId="0" applyNumberFormat="1" applyFont="1" applyFill="1" applyBorder="1" applyAlignment="1" applyProtection="1">
      <alignment horizontal="right"/>
      <protection/>
    </xf>
    <xf numFmtId="165" fontId="0" fillId="35" borderId="61" xfId="0" applyNumberFormat="1" applyFont="1" applyFill="1" applyBorder="1" applyAlignment="1" applyProtection="1">
      <alignment horizontal="right"/>
      <protection/>
    </xf>
    <xf numFmtId="0" fontId="0" fillId="0" borderId="0" xfId="0" applyFont="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protection/>
    </xf>
    <xf numFmtId="0" fontId="0" fillId="0" borderId="0" xfId="0" applyFont="1" applyAlignment="1" applyProtection="1">
      <alignment vertical="top" wrapText="1"/>
      <protection/>
    </xf>
    <xf numFmtId="49" fontId="0" fillId="0" borderId="0" xfId="0" applyNumberFormat="1" applyFont="1" applyBorder="1" applyAlignment="1" applyProtection="1">
      <alignment horizontal="center"/>
      <protection/>
    </xf>
    <xf numFmtId="167" fontId="0" fillId="0" borderId="0" xfId="42" applyNumberFormat="1" applyFont="1" applyAlignment="1" applyProtection="1">
      <alignment horizontal="center"/>
      <protection/>
    </xf>
    <xf numFmtId="167" fontId="0" fillId="0" borderId="98" xfId="42" applyNumberFormat="1" applyFont="1" applyBorder="1" applyAlignment="1" applyProtection="1">
      <alignment horizontal="center"/>
      <protection/>
    </xf>
    <xf numFmtId="167" fontId="2" fillId="33" borderId="83" xfId="42" applyNumberFormat="1" applyFont="1" applyFill="1" applyBorder="1" applyAlignment="1" applyProtection="1" quotePrefix="1">
      <alignment horizontal="left"/>
      <protection/>
    </xf>
    <xf numFmtId="167" fontId="14" fillId="0" borderId="0" xfId="42" applyNumberFormat="1"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167" fontId="2" fillId="33" borderId="34" xfId="42" applyNumberFormat="1" applyFont="1" applyFill="1" applyBorder="1" applyAlignment="1" applyProtection="1">
      <alignment horizontal="center"/>
      <protection/>
    </xf>
    <xf numFmtId="167" fontId="0" fillId="0" borderId="0" xfId="42" applyNumberFormat="1" applyFont="1" applyFill="1" applyBorder="1" applyAlignment="1" applyProtection="1">
      <alignment horizontal="left"/>
      <protection/>
    </xf>
    <xf numFmtId="5" fontId="0" fillId="0" borderId="0" xfId="0" applyNumberFormat="1" applyFont="1" applyAlignment="1" applyProtection="1">
      <alignment/>
      <protection/>
    </xf>
    <xf numFmtId="43" fontId="0" fillId="0" borderId="0" xfId="42" applyNumberFormat="1" applyFont="1" applyAlignment="1" applyProtection="1">
      <alignment/>
      <protection/>
    </xf>
    <xf numFmtId="7" fontId="0" fillId="33" borderId="66" xfId="42" applyNumberFormat="1" applyFont="1" applyFill="1" applyBorder="1" applyAlignment="1" applyProtection="1">
      <alignment/>
      <protection/>
    </xf>
    <xf numFmtId="7" fontId="0" fillId="33" borderId="53" xfId="42" applyNumberFormat="1" applyFont="1" applyFill="1" applyBorder="1" applyAlignment="1" applyProtection="1">
      <alignment/>
      <protection/>
    </xf>
    <xf numFmtId="7" fontId="0" fillId="33" borderId="65" xfId="42" applyNumberFormat="1" applyFont="1" applyFill="1" applyBorder="1" applyAlignment="1" applyProtection="1">
      <alignment/>
      <protection/>
    </xf>
    <xf numFmtId="175" fontId="0" fillId="34" borderId="67" xfId="0" applyNumberFormat="1" applyFont="1" applyFill="1" applyBorder="1" applyAlignment="1" applyProtection="1">
      <alignment/>
      <protection locked="0"/>
    </xf>
    <xf numFmtId="175" fontId="0" fillId="34" borderId="18" xfId="0" applyNumberFormat="1" applyFont="1" applyFill="1" applyBorder="1" applyAlignment="1" applyProtection="1">
      <alignment/>
      <protection locked="0"/>
    </xf>
    <xf numFmtId="175" fontId="0" fillId="34" borderId="64" xfId="0" applyNumberFormat="1" applyFont="1" applyFill="1" applyBorder="1" applyAlignment="1" applyProtection="1">
      <alignment/>
      <protection locked="0"/>
    </xf>
    <xf numFmtId="175" fontId="0" fillId="34" borderId="99" xfId="0" applyNumberFormat="1" applyFont="1" applyFill="1" applyBorder="1" applyAlignment="1" applyProtection="1">
      <alignment/>
      <protection locked="0"/>
    </xf>
    <xf numFmtId="175" fontId="0" fillId="34" borderId="74" xfId="0" applyNumberFormat="1" applyFont="1" applyFill="1" applyBorder="1" applyAlignment="1" applyProtection="1">
      <alignment/>
      <protection locked="0"/>
    </xf>
    <xf numFmtId="175" fontId="0" fillId="34" borderId="75" xfId="0" applyNumberFormat="1" applyFont="1" applyFill="1" applyBorder="1" applyAlignment="1" applyProtection="1">
      <alignment/>
      <protection locked="0"/>
    </xf>
    <xf numFmtId="167" fontId="2" fillId="33" borderId="83" xfId="42" applyNumberFormat="1" applyFont="1" applyFill="1" applyBorder="1" applyAlignment="1" applyProtection="1">
      <alignment/>
      <protection/>
    </xf>
    <xf numFmtId="0" fontId="13" fillId="0" borderId="0" xfId="0" applyFont="1" applyAlignment="1" applyProtection="1">
      <alignment/>
      <protection/>
    </xf>
    <xf numFmtId="175" fontId="0" fillId="33" borderId="100" xfId="42" applyNumberFormat="1" applyFont="1" applyFill="1" applyBorder="1" applyAlignment="1" applyProtection="1">
      <alignment/>
      <protection/>
    </xf>
    <xf numFmtId="175" fontId="0" fillId="33" borderId="76" xfId="42" applyNumberFormat="1" applyFont="1" applyFill="1" applyBorder="1" applyAlignment="1" applyProtection="1">
      <alignment/>
      <protection/>
    </xf>
    <xf numFmtId="175" fontId="0" fillId="33" borderId="53" xfId="42" applyNumberFormat="1" applyFont="1" applyFill="1" applyBorder="1" applyAlignment="1" applyProtection="1">
      <alignment/>
      <protection/>
    </xf>
    <xf numFmtId="167" fontId="13" fillId="0" borderId="0" xfId="42" applyNumberFormat="1" applyFont="1" applyFill="1" applyBorder="1" applyAlignment="1" applyProtection="1">
      <alignment horizontal="left"/>
      <protection/>
    </xf>
    <xf numFmtId="0" fontId="0" fillId="0" borderId="0" xfId="0" applyFont="1" applyAlignment="1" applyProtection="1">
      <alignment/>
      <protection/>
    </xf>
    <xf numFmtId="0" fontId="0" fillId="0" borderId="61" xfId="0" applyFont="1" applyBorder="1" applyAlignment="1" applyProtection="1">
      <alignment/>
      <protection/>
    </xf>
    <xf numFmtId="0" fontId="0" fillId="0" borderId="22" xfId="0" applyFont="1" applyBorder="1" applyAlignment="1" applyProtection="1">
      <alignment horizontal="center"/>
      <protection/>
    </xf>
    <xf numFmtId="0" fontId="0" fillId="0" borderId="54" xfId="0" applyFont="1" applyBorder="1" applyAlignment="1" applyProtection="1">
      <alignment/>
      <protection/>
    </xf>
    <xf numFmtId="0" fontId="0" fillId="0" borderId="60" xfId="0" applyFont="1" applyBorder="1" applyAlignment="1" applyProtection="1">
      <alignment horizontal="center"/>
      <protection/>
    </xf>
    <xf numFmtId="0" fontId="0" fillId="0" borderId="101" xfId="0" applyFont="1" applyBorder="1" applyAlignment="1" applyProtection="1">
      <alignment/>
      <protection/>
    </xf>
    <xf numFmtId="0" fontId="0" fillId="0" borderId="54" xfId="0" applyFont="1" applyBorder="1" applyAlignment="1" applyProtection="1">
      <alignment horizontal="center"/>
      <protection/>
    </xf>
    <xf numFmtId="0" fontId="0" fillId="0" borderId="102" xfId="0" applyFont="1" applyBorder="1" applyAlignment="1" applyProtection="1">
      <alignment/>
      <protection/>
    </xf>
    <xf numFmtId="0" fontId="0" fillId="0" borderId="103" xfId="0" applyFont="1" applyBorder="1" applyAlignment="1" applyProtection="1">
      <alignment/>
      <protection/>
    </xf>
    <xf numFmtId="0" fontId="0" fillId="0" borderId="104" xfId="0" applyFont="1" applyBorder="1" applyAlignment="1" applyProtection="1">
      <alignment/>
      <protection/>
    </xf>
    <xf numFmtId="0" fontId="0" fillId="0" borderId="105" xfId="0" applyFont="1" applyBorder="1" applyAlignment="1" applyProtection="1">
      <alignment/>
      <protection/>
    </xf>
    <xf numFmtId="3" fontId="2" fillId="0" borderId="106" xfId="0" applyNumberFormat="1" applyFont="1" applyBorder="1" applyAlignment="1" applyProtection="1">
      <alignment/>
      <protection/>
    </xf>
    <xf numFmtId="0" fontId="2" fillId="0" borderId="0" xfId="0" applyFont="1" applyFill="1" applyAlignment="1" applyProtection="1">
      <alignment horizontal="left"/>
      <protection locked="0"/>
    </xf>
    <xf numFmtId="8" fontId="2" fillId="33" borderId="83" xfId="42" applyNumberFormat="1" applyFont="1" applyFill="1" applyBorder="1" applyAlignment="1" applyProtection="1">
      <alignment horizontal="center"/>
      <protection/>
    </xf>
    <xf numFmtId="8" fontId="2" fillId="33" borderId="107" xfId="42" applyNumberFormat="1" applyFont="1" applyFill="1" applyBorder="1" applyAlignment="1" applyProtection="1" quotePrefix="1">
      <alignment horizontal="center"/>
      <protection/>
    </xf>
    <xf numFmtId="8" fontId="2" fillId="0" borderId="0" xfId="42" applyNumberFormat="1" applyFont="1" applyFill="1" applyBorder="1" applyAlignment="1" applyProtection="1">
      <alignment horizontal="center"/>
      <protection/>
    </xf>
    <xf numFmtId="175" fontId="0" fillId="0" borderId="50" xfId="0" applyNumberFormat="1" applyFont="1" applyBorder="1" applyAlignment="1" applyProtection="1">
      <alignment/>
      <protection/>
    </xf>
    <xf numFmtId="175" fontId="0" fillId="34" borderId="55" xfId="42" applyNumberFormat="1" applyFont="1" applyFill="1" applyBorder="1" applyAlignment="1" applyProtection="1">
      <alignment horizontal="right"/>
      <protection locked="0"/>
    </xf>
    <xf numFmtId="175" fontId="0" fillId="34" borderId="18" xfId="0" applyNumberFormat="1" applyFont="1" applyFill="1" applyBorder="1" applyAlignment="1" applyProtection="1">
      <alignment/>
      <protection locked="0"/>
    </xf>
    <xf numFmtId="175" fontId="0" fillId="34" borderId="19" xfId="0" applyNumberFormat="1" applyFont="1" applyFill="1" applyBorder="1" applyAlignment="1" applyProtection="1">
      <alignment/>
      <protection locked="0"/>
    </xf>
    <xf numFmtId="175" fontId="0" fillId="34" borderId="53" xfId="0" applyNumberFormat="1" applyFont="1" applyFill="1" applyBorder="1" applyAlignment="1" applyProtection="1">
      <alignment/>
      <protection locked="0"/>
    </xf>
    <xf numFmtId="0" fontId="0" fillId="0" borderId="108" xfId="0" applyFont="1" applyBorder="1" applyAlignment="1" applyProtection="1">
      <alignment horizontal="center"/>
      <protection locked="0"/>
    </xf>
    <xf numFmtId="0" fontId="0" fillId="0" borderId="33"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7" fillId="0" borderId="109" xfId="0" applyFont="1" applyBorder="1" applyAlignment="1" applyProtection="1">
      <alignment horizontal="center"/>
      <protection locked="0"/>
    </xf>
    <xf numFmtId="0" fontId="3" fillId="0" borderId="42" xfId="0" applyFont="1" applyBorder="1" applyAlignment="1" applyProtection="1">
      <alignment/>
      <protection locked="0"/>
    </xf>
    <xf numFmtId="0" fontId="0" fillId="0" borderId="42" xfId="0" applyBorder="1" applyAlignment="1" applyProtection="1">
      <alignment/>
      <protection locked="0"/>
    </xf>
    <xf numFmtId="0" fontId="3" fillId="0" borderId="0" xfId="0" applyFont="1" applyBorder="1" applyAlignment="1" applyProtection="1">
      <alignment/>
      <protection locked="0"/>
    </xf>
    <xf numFmtId="0" fontId="0" fillId="0" borderId="0" xfId="0" applyBorder="1" applyAlignment="1" applyProtection="1">
      <alignment/>
      <protection locked="0"/>
    </xf>
    <xf numFmtId="49" fontId="0" fillId="0" borderId="109" xfId="0" applyNumberFormat="1"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Alignment="1" applyProtection="1">
      <alignment/>
      <protection/>
    </xf>
    <xf numFmtId="167" fontId="0" fillId="0" borderId="0" xfId="42" applyNumberFormat="1" applyFont="1" applyAlignment="1" applyProtection="1">
      <alignment/>
      <protection/>
    </xf>
    <xf numFmtId="167" fontId="0" fillId="0" borderId="0" xfId="42" applyNumberFormat="1" applyFont="1" applyAlignment="1" applyProtection="1">
      <alignment horizontal="left"/>
      <protection/>
    </xf>
    <xf numFmtId="167" fontId="2" fillId="0" borderId="0" xfId="42" applyNumberFormat="1" applyFont="1" applyAlignment="1" applyProtection="1">
      <alignment horizontal="left"/>
      <protection/>
    </xf>
    <xf numFmtId="0" fontId="0" fillId="0" borderId="0" xfId="0" applyAlignment="1" applyProtection="1" quotePrefix="1">
      <alignment/>
      <protection/>
    </xf>
    <xf numFmtId="0" fontId="2" fillId="0" borderId="0" xfId="0" applyNumberFormat="1" applyFont="1" applyBorder="1" applyAlignment="1" applyProtection="1">
      <alignment horizontal="center"/>
      <protection/>
    </xf>
    <xf numFmtId="0" fontId="0" fillId="0" borderId="0" xfId="0" applyBorder="1" applyAlignment="1" applyProtection="1">
      <alignment/>
      <protection/>
    </xf>
    <xf numFmtId="0" fontId="6" fillId="0" borderId="109" xfId="0" applyFont="1" applyFill="1" applyBorder="1" applyAlignment="1" applyProtection="1">
      <alignment horizontal="center" vertical="center" wrapText="1"/>
      <protection/>
    </xf>
    <xf numFmtId="0" fontId="6" fillId="0" borderId="110" xfId="0" applyFont="1" applyFill="1" applyBorder="1" applyAlignment="1" applyProtection="1">
      <alignment horizontal="center" vertical="center" wrapText="1"/>
      <protection/>
    </xf>
    <xf numFmtId="175" fontId="0" fillId="0" borderId="56" xfId="0" applyNumberFormat="1" applyFont="1" applyBorder="1" applyAlignment="1" applyProtection="1">
      <alignment horizontal="right"/>
      <protection/>
    </xf>
    <xf numFmtId="0" fontId="0" fillId="0" borderId="0" xfId="0" applyFont="1" applyAlignment="1" applyProtection="1">
      <alignment/>
      <protection locked="0"/>
    </xf>
    <xf numFmtId="167" fontId="0" fillId="0" borderId="0" xfId="42" applyNumberFormat="1" applyFont="1" applyAlignment="1" applyProtection="1">
      <alignment/>
      <protection locked="0"/>
    </xf>
    <xf numFmtId="167" fontId="0" fillId="0" borderId="0" xfId="42" applyNumberFormat="1" applyFont="1" applyBorder="1" applyAlignment="1" applyProtection="1">
      <alignment/>
      <protection locked="0"/>
    </xf>
    <xf numFmtId="8" fontId="0" fillId="0" borderId="0" xfId="0" applyNumberFormat="1" applyFont="1" applyAlignment="1" applyProtection="1">
      <alignment/>
      <protection locked="0"/>
    </xf>
    <xf numFmtId="167" fontId="0" fillId="0" borderId="0" xfId="42" applyNumberFormat="1" applyFont="1" applyAlignment="1" applyProtection="1">
      <alignment horizontal="center"/>
      <protection locked="0"/>
    </xf>
    <xf numFmtId="167" fontId="0" fillId="0" borderId="0" xfId="42" applyNumberFormat="1" applyFont="1" applyBorder="1" applyAlignment="1" applyProtection="1">
      <alignment horizontal="center"/>
      <protection locked="0"/>
    </xf>
    <xf numFmtId="167" fontId="0" fillId="0" borderId="0" xfId="42" applyNumberFormat="1" applyFont="1" applyBorder="1" applyAlignment="1" applyProtection="1">
      <alignment/>
      <protection locked="0"/>
    </xf>
    <xf numFmtId="167" fontId="0" fillId="0" borderId="0" xfId="42" applyNumberFormat="1" applyFont="1" applyBorder="1" applyAlignment="1" applyProtection="1">
      <alignment horizontal="left"/>
      <protection locked="0"/>
    </xf>
    <xf numFmtId="167" fontId="0" fillId="0" borderId="109" xfId="42" applyNumberFormat="1" applyFont="1" applyBorder="1" applyAlignment="1" applyProtection="1">
      <alignment horizontal="center"/>
      <protection locked="0"/>
    </xf>
    <xf numFmtId="0" fontId="0" fillId="0" borderId="109" xfId="0" applyFont="1" applyBorder="1" applyAlignment="1">
      <alignment horizontal="center"/>
    </xf>
    <xf numFmtId="167" fontId="0" fillId="0" borderId="83" xfId="42" applyNumberFormat="1" applyFont="1" applyBorder="1" applyAlignment="1" applyProtection="1">
      <alignment horizontal="center"/>
      <protection locked="0"/>
    </xf>
    <xf numFmtId="167" fontId="0" fillId="0" borderId="90" xfId="42" applyNumberFormat="1" applyFont="1" applyBorder="1" applyAlignment="1" applyProtection="1" quotePrefix="1">
      <alignment horizontal="center"/>
      <protection locked="0"/>
    </xf>
    <xf numFmtId="167" fontId="0" fillId="0" borderId="110" xfId="42" applyNumberFormat="1" applyFont="1" applyBorder="1" applyAlignment="1" applyProtection="1" quotePrefix="1">
      <alignment horizontal="center"/>
      <protection locked="0"/>
    </xf>
    <xf numFmtId="167" fontId="0" fillId="0" borderId="32" xfId="42" applyNumberFormat="1" applyFont="1" applyBorder="1" applyAlignment="1" applyProtection="1" quotePrefix="1">
      <alignment horizontal="center"/>
      <protection locked="0"/>
    </xf>
    <xf numFmtId="167" fontId="0" fillId="0" borderId="109" xfId="42" applyNumberFormat="1" applyFont="1" applyBorder="1" applyAlignment="1" applyProtection="1" quotePrefix="1">
      <alignment horizontal="center"/>
      <protection locked="0"/>
    </xf>
    <xf numFmtId="167" fontId="0" fillId="0" borderId="25" xfId="42" applyNumberFormat="1" applyFont="1" applyBorder="1" applyAlignment="1" applyProtection="1" quotePrefix="1">
      <alignment horizontal="center"/>
      <protection locked="0"/>
    </xf>
    <xf numFmtId="167" fontId="0" fillId="0" borderId="111" xfId="42" applyNumberFormat="1" applyFont="1" applyBorder="1" applyAlignment="1" applyProtection="1" quotePrefix="1">
      <alignment horizontal="center"/>
      <protection locked="0"/>
    </xf>
    <xf numFmtId="167" fontId="0" fillId="0" borderId="23" xfId="42" applyNumberFormat="1" applyFont="1" applyBorder="1" applyAlignment="1" applyProtection="1" quotePrefix="1">
      <alignment horizontal="center"/>
      <protection locked="0"/>
    </xf>
    <xf numFmtId="167" fontId="0" fillId="0" borderId="19" xfId="42" applyNumberFormat="1" applyFont="1" applyBorder="1" applyAlignment="1" applyProtection="1" quotePrefix="1">
      <alignment horizontal="center"/>
      <protection locked="0"/>
    </xf>
    <xf numFmtId="167" fontId="0" fillId="0" borderId="43" xfId="42" applyNumberFormat="1" applyFont="1" applyBorder="1" applyAlignment="1" applyProtection="1" quotePrefix="1">
      <alignment horizontal="center"/>
      <protection locked="0"/>
    </xf>
    <xf numFmtId="0" fontId="0" fillId="0" borderId="15" xfId="0" applyFont="1" applyBorder="1" applyAlignment="1" applyProtection="1">
      <alignment/>
      <protection/>
    </xf>
    <xf numFmtId="0" fontId="0" fillId="0" borderId="112" xfId="0" applyFont="1" applyBorder="1" applyAlignment="1" applyProtection="1">
      <alignment/>
      <protection/>
    </xf>
    <xf numFmtId="0" fontId="0" fillId="0" borderId="72" xfId="0" applyFont="1" applyBorder="1" applyAlignment="1" applyProtection="1">
      <alignment/>
      <protection/>
    </xf>
    <xf numFmtId="0" fontId="0" fillId="0" borderId="21" xfId="0" applyFont="1" applyBorder="1" applyAlignment="1" applyProtection="1">
      <alignment horizontal="center"/>
      <protection/>
    </xf>
    <xf numFmtId="0" fontId="0" fillId="0" borderId="20" xfId="0" applyFont="1" applyBorder="1" applyAlignment="1" applyProtection="1">
      <alignment/>
      <protection/>
    </xf>
    <xf numFmtId="0" fontId="0" fillId="0" borderId="91" xfId="0" applyFont="1" applyBorder="1" applyAlignment="1" applyProtection="1">
      <alignment horizontal="center"/>
      <protection/>
    </xf>
    <xf numFmtId="0" fontId="0" fillId="0" borderId="63" xfId="0" applyFont="1" applyBorder="1" applyAlignment="1" applyProtection="1">
      <alignment horizontal="center"/>
      <protection/>
    </xf>
    <xf numFmtId="0" fontId="0" fillId="0" borderId="21" xfId="0" applyFont="1" applyBorder="1" applyAlignment="1" applyProtection="1" quotePrefix="1">
      <alignment horizontal="center"/>
      <protection/>
    </xf>
    <xf numFmtId="7" fontId="0" fillId="0" borderId="22" xfId="0" applyNumberFormat="1" applyFont="1" applyFill="1" applyBorder="1" applyAlignment="1" applyProtection="1">
      <alignment/>
      <protection/>
    </xf>
    <xf numFmtId="0" fontId="18" fillId="0" borderId="0" xfId="0" applyFont="1" applyFill="1" applyAlignment="1" applyProtection="1">
      <alignment horizontal="right"/>
      <protection/>
    </xf>
    <xf numFmtId="165" fontId="0" fillId="37" borderId="15" xfId="0" applyNumberFormat="1" applyFont="1" applyFill="1" applyBorder="1" applyAlignment="1" applyProtection="1">
      <alignment horizontal="right"/>
      <protection locked="0"/>
    </xf>
    <xf numFmtId="165" fontId="0" fillId="37" borderId="21" xfId="0" applyNumberFormat="1" applyFont="1" applyFill="1" applyBorder="1" applyAlignment="1" applyProtection="1">
      <alignment horizontal="right"/>
      <protection locked="0"/>
    </xf>
    <xf numFmtId="165" fontId="0" fillId="37" borderId="20" xfId="0" applyNumberFormat="1" applyFont="1" applyFill="1" applyBorder="1" applyAlignment="1" applyProtection="1">
      <alignment horizontal="right"/>
      <protection locked="0"/>
    </xf>
    <xf numFmtId="165" fontId="0" fillId="37" borderId="60" xfId="0" applyNumberFormat="1" applyFont="1" applyFill="1" applyBorder="1" applyAlignment="1" applyProtection="1">
      <alignment horizontal="right"/>
      <protection locked="0"/>
    </xf>
    <xf numFmtId="7" fontId="0" fillId="34" borderId="18" xfId="42" applyNumberFormat="1" applyFont="1" applyFill="1" applyBorder="1" applyAlignment="1" applyProtection="1">
      <alignment/>
      <protection locked="0"/>
    </xf>
    <xf numFmtId="43" fontId="0" fillId="34" borderId="24" xfId="42" applyNumberFormat="1" applyFont="1" applyFill="1" applyBorder="1" applyAlignment="1" applyProtection="1">
      <alignment horizontal="right"/>
      <protection locked="0"/>
    </xf>
    <xf numFmtId="43" fontId="0" fillId="34" borderId="20" xfId="42" applyNumberFormat="1" applyFont="1" applyFill="1" applyBorder="1" applyAlignment="1" applyProtection="1">
      <alignment horizontal="right"/>
      <protection locked="0"/>
    </xf>
    <xf numFmtId="43" fontId="0" fillId="34" borderId="25" xfId="42" applyNumberFormat="1" applyFont="1" applyFill="1" applyBorder="1" applyAlignment="1" applyProtection="1">
      <alignment horizontal="right"/>
      <protection locked="0"/>
    </xf>
    <xf numFmtId="43" fontId="0" fillId="34" borderId="21" xfId="42" applyNumberFormat="1" applyFont="1" applyFill="1" applyBorder="1" applyAlignment="1" applyProtection="1">
      <alignment horizontal="right"/>
      <protection locked="0"/>
    </xf>
    <xf numFmtId="175" fontId="0" fillId="0" borderId="24" xfId="0" applyNumberFormat="1" applyFont="1" applyFill="1" applyBorder="1" applyAlignment="1" applyProtection="1">
      <alignment/>
      <protection/>
    </xf>
    <xf numFmtId="175" fontId="0" fillId="0" borderId="16" xfId="0" applyNumberFormat="1" applyFont="1" applyFill="1" applyBorder="1" applyAlignment="1" applyProtection="1">
      <alignment/>
      <protection/>
    </xf>
    <xf numFmtId="175" fontId="0" fillId="0" borderId="25" xfId="0" applyNumberFormat="1" applyFont="1" applyFill="1" applyBorder="1" applyAlignment="1" applyProtection="1">
      <alignment/>
      <protection/>
    </xf>
    <xf numFmtId="175" fontId="0" fillId="0" borderId="61" xfId="0" applyNumberFormat="1" applyFont="1" applyFill="1" applyBorder="1" applyAlignment="1" applyProtection="1">
      <alignment/>
      <protection/>
    </xf>
    <xf numFmtId="175" fontId="0" fillId="0" borderId="56" xfId="42" applyNumberFormat="1" applyFont="1" applyBorder="1" applyAlignment="1" applyProtection="1">
      <alignment horizontal="right"/>
      <protection/>
    </xf>
    <xf numFmtId="167" fontId="0" fillId="0" borderId="24" xfId="42" applyNumberFormat="1" applyFont="1" applyBorder="1" applyAlignment="1" applyProtection="1">
      <alignment horizontal="center"/>
      <protection/>
    </xf>
    <xf numFmtId="167" fontId="0" fillId="0" borderId="50" xfId="42" applyNumberFormat="1" applyFont="1" applyBorder="1" applyAlignment="1" applyProtection="1">
      <alignment horizontal="center"/>
      <protection/>
    </xf>
    <xf numFmtId="167" fontId="0" fillId="0" borderId="113" xfId="42" applyNumberFormat="1" applyFont="1" applyBorder="1" applyAlignment="1" applyProtection="1">
      <alignment/>
      <protection/>
    </xf>
    <xf numFmtId="167" fontId="0" fillId="0" borderId="110" xfId="42" applyNumberFormat="1" applyFont="1" applyBorder="1" applyAlignment="1" applyProtection="1">
      <alignment horizontal="center"/>
      <protection/>
    </xf>
    <xf numFmtId="167" fontId="0" fillId="0" borderId="19" xfId="42" applyNumberFormat="1" applyFont="1" applyBorder="1" applyAlignment="1" applyProtection="1">
      <alignment horizontal="center"/>
      <protection/>
    </xf>
    <xf numFmtId="167" fontId="0" fillId="0" borderId="16" xfId="42" applyNumberFormat="1" applyFont="1" applyBorder="1" applyAlignment="1" applyProtection="1">
      <alignment horizontal="center"/>
      <protection/>
    </xf>
    <xf numFmtId="167" fontId="0" fillId="0" borderId="25" xfId="42" applyNumberFormat="1" applyFont="1" applyBorder="1" applyAlignment="1" applyProtection="1">
      <alignment horizontal="center"/>
      <protection/>
    </xf>
    <xf numFmtId="167" fontId="0" fillId="0" borderId="18" xfId="42" applyNumberFormat="1" applyFont="1" applyBorder="1" applyAlignment="1" applyProtection="1">
      <alignment horizontal="center"/>
      <protection/>
    </xf>
    <xf numFmtId="167" fontId="0" fillId="0" borderId="43" xfId="42" applyNumberFormat="1" applyFont="1" applyBorder="1" applyAlignment="1" applyProtection="1" quotePrefix="1">
      <alignment horizontal="center"/>
      <protection/>
    </xf>
    <xf numFmtId="167" fontId="0" fillId="0" borderId="109" xfId="42" applyNumberFormat="1" applyFont="1" applyBorder="1" applyAlignment="1" applyProtection="1" quotePrefix="1">
      <alignment horizontal="center"/>
      <protection/>
    </xf>
    <xf numFmtId="167" fontId="0" fillId="0" borderId="19" xfId="42" applyNumberFormat="1" applyFont="1" applyBorder="1" applyAlignment="1" applyProtection="1" quotePrefix="1">
      <alignment horizontal="center"/>
      <protection/>
    </xf>
    <xf numFmtId="167" fontId="0" fillId="0" borderId="18" xfId="42" applyNumberFormat="1" applyFont="1" applyBorder="1" applyAlignment="1" applyProtection="1" quotePrefix="1">
      <alignment horizontal="center"/>
      <protection/>
    </xf>
    <xf numFmtId="167" fontId="0" fillId="0" borderId="50" xfId="42" applyNumberFormat="1" applyFont="1" applyBorder="1" applyAlignment="1" applyProtection="1" quotePrefix="1">
      <alignment horizontal="center"/>
      <protection/>
    </xf>
    <xf numFmtId="167" fontId="0" fillId="0" borderId="83" xfId="42" applyNumberFormat="1" applyFont="1" applyBorder="1" applyAlignment="1" applyProtection="1" quotePrefix="1">
      <alignment horizontal="center"/>
      <protection/>
    </xf>
    <xf numFmtId="0" fontId="1" fillId="0" borderId="0" xfId="0" applyFont="1" applyAlignment="1" applyProtection="1">
      <alignment/>
      <protection/>
    </xf>
    <xf numFmtId="167" fontId="0" fillId="0" borderId="90" xfId="42" applyNumberFormat="1" applyFont="1" applyBorder="1" applyAlignment="1" applyProtection="1" quotePrefix="1">
      <alignment horizontal="center"/>
      <protection/>
    </xf>
    <xf numFmtId="167" fontId="0" fillId="0" borderId="110" xfId="42" applyNumberFormat="1" applyFont="1" applyBorder="1" applyAlignment="1" applyProtection="1" quotePrefix="1">
      <alignment horizontal="center"/>
      <protection/>
    </xf>
    <xf numFmtId="167" fontId="0" fillId="0" borderId="32" xfId="42" applyNumberFormat="1" applyFont="1" applyBorder="1" applyAlignment="1" applyProtection="1" quotePrefix="1">
      <alignment horizontal="center"/>
      <protection/>
    </xf>
    <xf numFmtId="167" fontId="0" fillId="0" borderId="109" xfId="42" applyNumberFormat="1" applyFont="1" applyBorder="1" applyAlignment="1" applyProtection="1" quotePrefix="1">
      <alignment horizontal="center"/>
      <protection/>
    </xf>
    <xf numFmtId="167" fontId="0" fillId="0" borderId="25" xfId="42" applyNumberFormat="1" applyFont="1" applyBorder="1" applyAlignment="1" applyProtection="1" quotePrefix="1">
      <alignment horizontal="center"/>
      <protection/>
    </xf>
    <xf numFmtId="167" fontId="0" fillId="0" borderId="109" xfId="42" applyNumberFormat="1" applyFont="1" applyBorder="1" applyAlignment="1" applyProtection="1">
      <alignment horizontal="center"/>
      <protection/>
    </xf>
    <xf numFmtId="167" fontId="0" fillId="0" borderId="111" xfId="42" applyNumberFormat="1" applyFont="1" applyBorder="1" applyAlignment="1" applyProtection="1" quotePrefix="1">
      <alignment horizontal="center"/>
      <protection/>
    </xf>
    <xf numFmtId="167" fontId="0" fillId="0" borderId="23" xfId="42" applyNumberFormat="1" applyFont="1" applyBorder="1" applyAlignment="1" applyProtection="1" quotePrefix="1">
      <alignment horizontal="center"/>
      <protection/>
    </xf>
    <xf numFmtId="167" fontId="0" fillId="0" borderId="19" xfId="42" applyNumberFormat="1" applyFont="1" applyBorder="1" applyAlignment="1" applyProtection="1" quotePrefix="1">
      <alignment horizontal="center"/>
      <protection/>
    </xf>
    <xf numFmtId="167" fontId="0" fillId="0" borderId="43" xfId="42" applyNumberFormat="1" applyFont="1" applyBorder="1" applyAlignment="1" applyProtection="1" quotePrefix="1">
      <alignment horizontal="center"/>
      <protection/>
    </xf>
    <xf numFmtId="0" fontId="0" fillId="0" borderId="109" xfId="0" applyFont="1" applyBorder="1" applyAlignment="1" applyProtection="1">
      <alignment horizontal="center"/>
      <protection/>
    </xf>
    <xf numFmtId="167" fontId="0" fillId="0" borderId="83" xfId="42" applyNumberFormat="1" applyFont="1" applyBorder="1" applyAlignment="1" applyProtection="1">
      <alignment horizontal="center"/>
      <protection/>
    </xf>
    <xf numFmtId="167" fontId="0" fillId="0" borderId="0" xfId="42" applyNumberFormat="1" applyFont="1" applyBorder="1" applyAlignment="1" applyProtection="1">
      <alignment/>
      <protection/>
    </xf>
    <xf numFmtId="167" fontId="0" fillId="0" borderId="15" xfId="42" applyNumberFormat="1" applyFont="1" applyBorder="1" applyAlignment="1" applyProtection="1">
      <alignment/>
      <protection/>
    </xf>
    <xf numFmtId="175" fontId="0" fillId="0" borderId="85" xfId="42" applyNumberFormat="1" applyFont="1" applyBorder="1" applyAlignment="1" applyProtection="1">
      <alignment horizontal="right"/>
      <protection/>
    </xf>
    <xf numFmtId="175" fontId="0" fillId="0" borderId="86" xfId="42" applyNumberFormat="1" applyFont="1" applyBorder="1" applyAlignment="1" applyProtection="1">
      <alignment horizontal="right"/>
      <protection/>
    </xf>
    <xf numFmtId="175" fontId="0" fillId="0" borderId="15" xfId="0" applyNumberFormat="1" applyFont="1" applyFill="1" applyBorder="1" applyAlignment="1" applyProtection="1">
      <alignment horizontal="right"/>
      <protection/>
    </xf>
    <xf numFmtId="43" fontId="0" fillId="34" borderId="114" xfId="42" applyNumberFormat="1" applyFont="1" applyFill="1" applyBorder="1" applyAlignment="1" applyProtection="1">
      <alignment horizontal="right"/>
      <protection locked="0"/>
    </xf>
    <xf numFmtId="43" fontId="0" fillId="34" borderId="115" xfId="42" applyNumberFormat="1" applyFont="1" applyFill="1" applyBorder="1" applyAlignment="1" applyProtection="1">
      <alignment horizontal="right"/>
      <protection locked="0"/>
    </xf>
    <xf numFmtId="1" fontId="0" fillId="0" borderId="0" xfId="0" applyNumberFormat="1" applyFont="1" applyFill="1" applyBorder="1" applyAlignment="1" applyProtection="1">
      <alignment horizontal="center"/>
      <protection/>
    </xf>
    <xf numFmtId="0" fontId="13"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108" xfId="0" applyFont="1" applyBorder="1" applyAlignment="1" applyProtection="1">
      <alignment horizontal="center"/>
      <protection/>
    </xf>
    <xf numFmtId="167" fontId="0" fillId="0" borderId="33" xfId="42" applyNumberFormat="1" applyFont="1" applyBorder="1" applyAlignment="1" applyProtection="1">
      <alignment horizontal="center"/>
      <protection/>
    </xf>
    <xf numFmtId="167" fontId="0" fillId="0" borderId="116" xfId="42" applyNumberFormat="1" applyFont="1" applyBorder="1" applyAlignment="1" applyProtection="1">
      <alignment horizontal="center"/>
      <protection/>
    </xf>
    <xf numFmtId="167" fontId="0" fillId="0" borderId="34" xfId="42" applyNumberFormat="1" applyFont="1" applyBorder="1" applyAlignment="1" applyProtection="1">
      <alignment horizontal="center"/>
      <protection/>
    </xf>
    <xf numFmtId="0" fontId="0" fillId="0" borderId="50" xfId="0" applyFont="1" applyBorder="1" applyAlignment="1" applyProtection="1">
      <alignment horizontal="left"/>
      <protection/>
    </xf>
    <xf numFmtId="0" fontId="0" fillId="0" borderId="43" xfId="0" applyFont="1" applyBorder="1" applyAlignment="1" applyProtection="1">
      <alignment horizontal="left"/>
      <protection/>
    </xf>
    <xf numFmtId="16" fontId="0" fillId="0" borderId="19" xfId="0" applyNumberFormat="1" applyFont="1" applyBorder="1" applyAlignment="1" applyProtection="1" quotePrefix="1">
      <alignment horizontal="center"/>
      <protection/>
    </xf>
    <xf numFmtId="0" fontId="0" fillId="0" borderId="19" xfId="0" applyFont="1" applyBorder="1" applyAlignment="1" applyProtection="1" quotePrefix="1">
      <alignment horizontal="center"/>
      <protection/>
    </xf>
    <xf numFmtId="16" fontId="0" fillId="0" borderId="23" xfId="0" applyNumberFormat="1" applyFont="1" applyBorder="1" applyAlignment="1" applyProtection="1" quotePrefix="1">
      <alignment horizontal="center"/>
      <protection/>
    </xf>
    <xf numFmtId="17" fontId="0" fillId="0" borderId="23" xfId="0" applyNumberFormat="1" applyFont="1" applyBorder="1" applyAlignment="1" applyProtection="1" quotePrefix="1">
      <alignment horizontal="center"/>
      <protection/>
    </xf>
    <xf numFmtId="0" fontId="0" fillId="0" borderId="23" xfId="0" applyFont="1" applyBorder="1" applyAlignment="1" applyProtection="1" quotePrefix="1">
      <alignment horizontal="center"/>
      <protection/>
    </xf>
    <xf numFmtId="0" fontId="0" fillId="0" borderId="117" xfId="0" applyFont="1" applyBorder="1" applyAlignment="1" applyProtection="1">
      <alignment/>
      <protection/>
    </xf>
    <xf numFmtId="0" fontId="0" fillId="0" borderId="118" xfId="0" applyFont="1" applyBorder="1" applyAlignment="1" applyProtection="1">
      <alignment/>
      <protection/>
    </xf>
    <xf numFmtId="0" fontId="0" fillId="0" borderId="119" xfId="0" applyFont="1" applyBorder="1" applyAlignment="1" applyProtection="1">
      <alignment horizontal="center"/>
      <protection/>
    </xf>
    <xf numFmtId="0" fontId="0" fillId="0" borderId="0" xfId="0" applyFont="1" applyAlignment="1" applyProtection="1">
      <alignment wrapText="1"/>
      <protection/>
    </xf>
    <xf numFmtId="43" fontId="0" fillId="0" borderId="24" xfId="42" applyFont="1" applyFill="1" applyBorder="1" applyAlignment="1" applyProtection="1">
      <alignment horizontal="right"/>
      <protection/>
    </xf>
    <xf numFmtId="43" fontId="0" fillId="0" borderId="20" xfId="42" applyFont="1" applyFill="1" applyBorder="1" applyAlignment="1" applyProtection="1">
      <alignment horizontal="right"/>
      <protection/>
    </xf>
    <xf numFmtId="44" fontId="0" fillId="0" borderId="22" xfId="45" applyFont="1" applyFill="1" applyBorder="1" applyAlignment="1" applyProtection="1">
      <alignment/>
      <protection/>
    </xf>
    <xf numFmtId="0" fontId="0" fillId="0" borderId="20" xfId="0" applyFont="1" applyBorder="1" applyAlignment="1" applyProtection="1">
      <alignment horizontal="left"/>
      <protection/>
    </xf>
    <xf numFmtId="0" fontId="2" fillId="0" borderId="0" xfId="0" applyFont="1" applyAlignment="1" applyProtection="1" quotePrefix="1">
      <alignment horizontal="right"/>
      <protection/>
    </xf>
    <xf numFmtId="16" fontId="0" fillId="0" borderId="0" xfId="0" applyNumberFormat="1" applyFont="1" applyAlignment="1" applyProtection="1">
      <alignment horizontal="left"/>
      <protection/>
    </xf>
    <xf numFmtId="0" fontId="0" fillId="0" borderId="0" xfId="0" applyFont="1" applyAlignment="1" applyProtection="1">
      <alignment horizontal="left"/>
      <protection/>
    </xf>
    <xf numFmtId="0" fontId="0" fillId="0" borderId="50" xfId="0" applyFont="1" applyBorder="1" applyAlignment="1" applyProtection="1">
      <alignment/>
      <protection/>
    </xf>
    <xf numFmtId="0" fontId="0" fillId="34" borderId="0" xfId="0" applyFont="1" applyFill="1" applyAlignment="1" applyProtection="1">
      <alignment vertical="top" wrapText="1"/>
      <protection locked="0"/>
    </xf>
    <xf numFmtId="10" fontId="0" fillId="0" borderId="0" xfId="60" applyNumberFormat="1" applyFont="1" applyAlignment="1" applyProtection="1">
      <alignment/>
      <protection/>
    </xf>
    <xf numFmtId="7" fontId="0" fillId="0" borderId="12" xfId="45" applyNumberFormat="1" applyFont="1" applyFill="1" applyBorder="1" applyAlignment="1" applyProtection="1">
      <alignment/>
      <protection/>
    </xf>
    <xf numFmtId="7" fontId="0" fillId="0" borderId="77" xfId="45" applyNumberFormat="1" applyFont="1" applyFill="1" applyBorder="1" applyAlignment="1" applyProtection="1">
      <alignment/>
      <protection/>
    </xf>
    <xf numFmtId="7" fontId="0" fillId="34" borderId="24" xfId="0" applyNumberFormat="1" applyFont="1" applyFill="1" applyBorder="1" applyAlignment="1" applyProtection="1">
      <alignment/>
      <protection locked="0"/>
    </xf>
    <xf numFmtId="7" fontId="0" fillId="34" borderId="120" xfId="0" applyNumberFormat="1" applyFont="1" applyFill="1" applyBorder="1" applyAlignment="1" applyProtection="1">
      <alignment/>
      <protection locked="0"/>
    </xf>
    <xf numFmtId="7" fontId="0" fillId="34" borderId="32" xfId="42" applyNumberFormat="1" applyFont="1" applyFill="1" applyBorder="1" applyAlignment="1" applyProtection="1">
      <alignment/>
      <protection locked="0"/>
    </xf>
    <xf numFmtId="7" fontId="0" fillId="34" borderId="16" xfId="42" applyNumberFormat="1" applyFont="1" applyFill="1" applyBorder="1" applyAlignment="1" applyProtection="1">
      <alignment/>
      <protection locked="0"/>
    </xf>
    <xf numFmtId="7" fontId="0" fillId="34" borderId="61" xfId="42" applyNumberFormat="1" applyFont="1" applyFill="1" applyBorder="1" applyAlignment="1" applyProtection="1">
      <alignment/>
      <protection locked="0"/>
    </xf>
    <xf numFmtId="0" fontId="0" fillId="0" borderId="32" xfId="0" applyFont="1" applyBorder="1" applyAlignment="1" applyProtection="1">
      <alignment/>
      <protection/>
    </xf>
    <xf numFmtId="167" fontId="0" fillId="0" borderId="0" xfId="42" applyNumberFormat="1" applyFont="1" applyAlignment="1" applyProtection="1">
      <alignment/>
      <protection/>
    </xf>
    <xf numFmtId="7" fontId="0" fillId="0" borderId="0" xfId="0" applyNumberFormat="1"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167" fontId="0" fillId="0" borderId="0" xfId="42" applyNumberFormat="1" applyFont="1" applyFill="1" applyBorder="1" applyAlignment="1" applyProtection="1" quotePrefix="1">
      <alignment horizontal="center"/>
      <protection/>
    </xf>
    <xf numFmtId="0" fontId="0" fillId="0" borderId="0" xfId="0" applyFont="1" applyFill="1" applyBorder="1" applyAlignment="1" applyProtection="1">
      <alignment horizontal="center"/>
      <protection/>
    </xf>
    <xf numFmtId="7" fontId="0" fillId="0" borderId="0" xfId="42" applyNumberFormat="1" applyFont="1" applyFill="1" applyBorder="1" applyAlignment="1" applyProtection="1">
      <alignment/>
      <protection locked="0"/>
    </xf>
    <xf numFmtId="43" fontId="0" fillId="0" borderId="0" xfId="0" applyNumberFormat="1" applyFont="1" applyFill="1" applyBorder="1" applyAlignment="1" applyProtection="1">
      <alignment/>
      <protection/>
    </xf>
    <xf numFmtId="7" fontId="0" fillId="0" borderId="0" xfId="42" applyNumberFormat="1" applyFont="1" applyFill="1" applyBorder="1" applyAlignment="1" applyProtection="1">
      <alignment/>
      <protection locked="0"/>
    </xf>
    <xf numFmtId="7"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xf>
    <xf numFmtId="7" fontId="0" fillId="0" borderId="0" xfId="42" applyNumberFormat="1" applyFont="1" applyFill="1" applyBorder="1" applyAlignment="1" applyProtection="1">
      <alignment/>
      <protection/>
    </xf>
    <xf numFmtId="7" fontId="0" fillId="0" borderId="0" xfId="45" applyNumberFormat="1" applyFont="1" applyFill="1" applyBorder="1" applyAlignment="1" applyProtection="1">
      <alignment/>
      <protection/>
    </xf>
    <xf numFmtId="43" fontId="0" fillId="0" borderId="0" xfId="0" applyNumberFormat="1" applyFont="1" applyFill="1" applyBorder="1" applyAlignment="1" applyProtection="1">
      <alignment/>
      <protection/>
    </xf>
    <xf numFmtId="7" fontId="0" fillId="0" borderId="0" xfId="0" applyNumberFormat="1" applyFont="1" applyFill="1" applyBorder="1" applyAlignment="1" applyProtection="1">
      <alignment/>
      <protection locked="0"/>
    </xf>
    <xf numFmtId="167" fontId="2" fillId="0" borderId="0" xfId="44" applyNumberFormat="1" applyFont="1" applyAlignment="1">
      <alignment/>
    </xf>
    <xf numFmtId="167" fontId="0" fillId="0" borderId="0" xfId="44" applyNumberFormat="1" applyFont="1" applyAlignment="1">
      <alignment horizontal="center"/>
    </xf>
    <xf numFmtId="167" fontId="0" fillId="0" borderId="0" xfId="44" applyNumberFormat="1" applyFont="1" applyAlignment="1">
      <alignment/>
    </xf>
    <xf numFmtId="167" fontId="2" fillId="0" borderId="42" xfId="44" applyNumberFormat="1" applyFont="1" applyBorder="1" applyAlignment="1">
      <alignment/>
    </xf>
    <xf numFmtId="167" fontId="2" fillId="0" borderId="42" xfId="44" applyNumberFormat="1" applyFont="1" applyBorder="1" applyAlignment="1">
      <alignment horizontal="center" wrapText="1"/>
    </xf>
    <xf numFmtId="171" fontId="0" fillId="0" borderId="0" xfId="45" applyNumberFormat="1" applyFont="1" applyAlignment="1">
      <alignment/>
    </xf>
    <xf numFmtId="9" fontId="0" fillId="0" borderId="0" xfId="60" applyNumberFormat="1" applyFont="1" applyAlignment="1">
      <alignment/>
    </xf>
    <xf numFmtId="167" fontId="0" fillId="0" borderId="42" xfId="44" applyNumberFormat="1" applyFont="1" applyBorder="1" applyAlignment="1">
      <alignment/>
    </xf>
    <xf numFmtId="9" fontId="0" fillId="0" borderId="0" xfId="44" applyNumberFormat="1" applyFont="1" applyAlignment="1">
      <alignment/>
    </xf>
    <xf numFmtId="9" fontId="0" fillId="0" borderId="42" xfId="44" applyNumberFormat="1" applyFont="1" applyBorder="1" applyAlignment="1">
      <alignment/>
    </xf>
    <xf numFmtId="171" fontId="20" fillId="0" borderId="0" xfId="45" applyNumberFormat="1" applyFont="1" applyAlignment="1">
      <alignment/>
    </xf>
    <xf numFmtId="44" fontId="0" fillId="0" borderId="0" xfId="45" applyFont="1" applyAlignment="1">
      <alignment/>
    </xf>
    <xf numFmtId="43" fontId="0" fillId="0" borderId="0" xfId="44" applyNumberFormat="1" applyFont="1" applyAlignment="1">
      <alignment/>
    </xf>
    <xf numFmtId="167" fontId="18" fillId="0" borderId="0" xfId="44" applyNumberFormat="1" applyFont="1" applyAlignment="1">
      <alignment/>
    </xf>
    <xf numFmtId="167" fontId="2" fillId="0" borderId="0" xfId="44" applyNumberFormat="1" applyFont="1" applyAlignment="1">
      <alignment horizontal="right"/>
    </xf>
    <xf numFmtId="9" fontId="0" fillId="0" borderId="0" xfId="61" applyFont="1" applyAlignment="1">
      <alignment/>
    </xf>
    <xf numFmtId="167" fontId="0" fillId="0" borderId="0" xfId="44" applyNumberFormat="1" applyFont="1" applyBorder="1" applyAlignment="1">
      <alignment/>
    </xf>
    <xf numFmtId="167" fontId="2" fillId="0" borderId="42" xfId="44" applyNumberFormat="1" applyFont="1" applyBorder="1" applyAlignment="1">
      <alignment horizontal="center"/>
    </xf>
    <xf numFmtId="9" fontId="0" fillId="0" borderId="0" xfId="60" applyFont="1" applyAlignment="1">
      <alignment/>
    </xf>
    <xf numFmtId="167" fontId="2" fillId="0" borderId="42" xfId="44" applyNumberFormat="1" applyFont="1" applyFill="1" applyBorder="1" applyAlignment="1">
      <alignment horizontal="center" wrapText="1"/>
    </xf>
    <xf numFmtId="7" fontId="0" fillId="37" borderId="22" xfId="42" applyNumberFormat="1" applyFont="1" applyFill="1" applyBorder="1" applyAlignment="1" applyProtection="1">
      <alignment/>
      <protection locked="0"/>
    </xf>
    <xf numFmtId="171" fontId="0" fillId="37" borderId="0" xfId="45" applyNumberFormat="1" applyFont="1" applyFill="1" applyAlignment="1">
      <alignment/>
    </xf>
    <xf numFmtId="171" fontId="0" fillId="37" borderId="42" xfId="45" applyNumberFormat="1" applyFont="1" applyFill="1" applyBorder="1" applyAlignment="1">
      <alignment/>
    </xf>
    <xf numFmtId="167" fontId="0" fillId="37" borderId="42" xfId="44" applyNumberFormat="1" applyFont="1" applyFill="1" applyBorder="1" applyAlignment="1">
      <alignment/>
    </xf>
    <xf numFmtId="167" fontId="0" fillId="37" borderId="0" xfId="44" applyNumberFormat="1" applyFont="1" applyFill="1" applyAlignment="1">
      <alignment/>
    </xf>
    <xf numFmtId="9" fontId="0" fillId="37" borderId="0" xfId="60" applyNumberFormat="1" applyFont="1" applyFill="1" applyAlignment="1">
      <alignment/>
    </xf>
    <xf numFmtId="9" fontId="0" fillId="37" borderId="42" xfId="60" applyNumberFormat="1" applyFont="1" applyFill="1" applyBorder="1" applyAlignment="1">
      <alignment/>
    </xf>
    <xf numFmtId="0" fontId="0" fillId="0" borderId="0" xfId="0" applyFont="1" applyAlignment="1" applyProtection="1">
      <alignment/>
      <protection/>
    </xf>
    <xf numFmtId="0" fontId="0" fillId="0" borderId="43" xfId="0" applyFont="1" applyBorder="1" applyAlignment="1" applyProtection="1">
      <alignment/>
      <protection/>
    </xf>
    <xf numFmtId="0" fontId="0" fillId="0" borderId="0" xfId="0" applyFont="1" applyAlignment="1" applyProtection="1">
      <alignment wrapText="1"/>
      <protection/>
    </xf>
    <xf numFmtId="1" fontId="2" fillId="34" borderId="42" xfId="0" applyNumberFormat="1" applyFont="1" applyFill="1" applyBorder="1" applyAlignment="1" applyProtection="1">
      <alignment horizontal="center"/>
      <protection locked="0"/>
    </xf>
    <xf numFmtId="0" fontId="0" fillId="34" borderId="0" xfId="0" applyFont="1" applyFill="1" applyAlignment="1" applyProtection="1">
      <alignment horizontal="left" vertical="top" wrapText="1"/>
      <protection locked="0"/>
    </xf>
    <xf numFmtId="0" fontId="2" fillId="0" borderId="0" xfId="0" applyFont="1" applyAlignment="1" applyProtection="1">
      <alignment horizontal="center"/>
      <protection/>
    </xf>
    <xf numFmtId="179" fontId="2" fillId="34" borderId="42" xfId="0" applyNumberFormat="1" applyFont="1" applyFill="1" applyBorder="1" applyAlignment="1" applyProtection="1">
      <alignment horizontal="center"/>
      <protection locked="0"/>
    </xf>
    <xf numFmtId="0" fontId="2" fillId="34" borderId="42" xfId="0" applyFont="1" applyFill="1" applyBorder="1" applyAlignment="1" applyProtection="1">
      <alignment horizontal="center"/>
      <protection locked="0"/>
    </xf>
    <xf numFmtId="167" fontId="0" fillId="0" borderId="0" xfId="42" applyNumberFormat="1" applyFont="1" applyAlignment="1" applyProtection="1">
      <alignment/>
      <protection/>
    </xf>
    <xf numFmtId="0" fontId="0" fillId="0" borderId="0" xfId="0" applyFont="1" applyAlignment="1" applyProtection="1">
      <alignment/>
      <protection/>
    </xf>
    <xf numFmtId="0" fontId="0" fillId="0" borderId="0" xfId="0" applyFont="1" applyAlignment="1">
      <alignment horizontal="left" wrapText="1"/>
    </xf>
    <xf numFmtId="0" fontId="0" fillId="0" borderId="0" xfId="0" applyFont="1" applyAlignment="1">
      <alignment wrapText="1"/>
    </xf>
    <xf numFmtId="179" fontId="2" fillId="0" borderId="42" xfId="0" applyNumberFormat="1" applyFont="1" applyFill="1" applyBorder="1" applyAlignment="1" applyProtection="1">
      <alignment horizontal="center"/>
      <protection/>
    </xf>
    <xf numFmtId="0" fontId="2" fillId="0" borderId="42" xfId="0" applyFont="1" applyBorder="1" applyAlignment="1" applyProtection="1">
      <alignment horizontal="center"/>
      <protection/>
    </xf>
    <xf numFmtId="0" fontId="0" fillId="0" borderId="0" xfId="0" applyFont="1" applyAlignment="1">
      <alignment wrapText="1"/>
    </xf>
    <xf numFmtId="0" fontId="16" fillId="0" borderId="0" xfId="0" applyFont="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0" fillId="0" borderId="0" xfId="0" applyFont="1" applyBorder="1" applyAlignment="1" applyProtection="1">
      <alignment horizontal="center"/>
      <protection/>
    </xf>
    <xf numFmtId="0" fontId="2" fillId="0" borderId="0" xfId="0" applyFont="1" applyAlignment="1" applyProtection="1">
      <alignment wrapText="1"/>
      <protection/>
    </xf>
    <xf numFmtId="0" fontId="0" fillId="0" borderId="0" xfId="0" applyFont="1" applyAlignment="1" applyProtection="1">
      <alignment wrapText="1"/>
      <protection/>
    </xf>
    <xf numFmtId="165" fontId="0" fillId="36" borderId="14" xfId="0" applyNumberFormat="1" applyFont="1" applyFill="1" applyBorder="1" applyAlignment="1" applyProtection="1">
      <alignment horizontal="right"/>
      <protection locked="0"/>
    </xf>
    <xf numFmtId="165" fontId="0" fillId="36" borderId="23" xfId="0" applyNumberFormat="1" applyFont="1" applyFill="1" applyBorder="1" applyAlignment="1" applyProtection="1">
      <alignment horizontal="right"/>
      <protection locked="0"/>
    </xf>
    <xf numFmtId="1"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165" fontId="0" fillId="0" borderId="16" xfId="0" applyNumberFormat="1" applyFont="1" applyFill="1" applyBorder="1" applyAlignment="1" applyProtection="1">
      <alignment horizontal="right"/>
      <protection/>
    </xf>
    <xf numFmtId="165" fontId="0" fillId="0" borderId="25" xfId="0" applyNumberFormat="1" applyFont="1" applyFill="1" applyBorder="1" applyAlignment="1" applyProtection="1">
      <alignment horizontal="right"/>
      <protection/>
    </xf>
    <xf numFmtId="0" fontId="0" fillId="0" borderId="0" xfId="0" applyAlignment="1">
      <alignment wrapText="1"/>
    </xf>
    <xf numFmtId="0" fontId="2" fillId="0" borderId="0" xfId="0" applyFont="1" applyAlignment="1">
      <alignment wrapText="1"/>
    </xf>
    <xf numFmtId="167" fontId="0" fillId="0" borderId="0" xfId="42" applyNumberFormat="1" applyFont="1" applyAlignment="1" applyProtection="1">
      <alignment horizontal="left"/>
      <protection/>
    </xf>
    <xf numFmtId="0" fontId="0" fillId="0" borderId="0" xfId="0" applyFont="1" applyAlignment="1" applyProtection="1">
      <alignment horizontal="left"/>
      <protection/>
    </xf>
    <xf numFmtId="165" fontId="0" fillId="36" borderId="16" xfId="0" applyNumberFormat="1" applyFont="1" applyFill="1" applyBorder="1" applyAlignment="1" applyProtection="1">
      <alignment horizontal="right"/>
      <protection locked="0"/>
    </xf>
    <xf numFmtId="165" fontId="0" fillId="36" borderId="25" xfId="0" applyNumberFormat="1" applyFont="1" applyFill="1" applyBorder="1" applyAlignment="1" applyProtection="1">
      <alignment horizontal="right"/>
      <protection locked="0"/>
    </xf>
    <xf numFmtId="0" fontId="15" fillId="0" borderId="0" xfId="0" applyFont="1" applyAlignment="1">
      <alignment wrapText="1"/>
    </xf>
    <xf numFmtId="0" fontId="0" fillId="0" borderId="0" xfId="0" applyFont="1" applyAlignment="1">
      <alignment wrapText="1"/>
    </xf>
    <xf numFmtId="0" fontId="0" fillId="0" borderId="109" xfId="0" applyFont="1" applyBorder="1" applyAlignment="1" applyProtection="1">
      <alignment horizontal="left" vertical="center" wrapText="1"/>
      <protection/>
    </xf>
    <xf numFmtId="179" fontId="17" fillId="0" borderId="42" xfId="0" applyNumberFormat="1" applyFont="1" applyFill="1" applyBorder="1" applyAlignment="1" applyProtection="1">
      <alignment horizontal="center"/>
      <protection/>
    </xf>
    <xf numFmtId="0" fontId="17" fillId="0" borderId="42" xfId="0" applyFont="1" applyBorder="1" applyAlignment="1" applyProtection="1">
      <alignment horizontal="center"/>
      <protection/>
    </xf>
    <xf numFmtId="0" fontId="0" fillId="0" borderId="0" xfId="0" applyBorder="1" applyAlignment="1" applyProtection="1">
      <alignment horizontal="center"/>
      <protection/>
    </xf>
    <xf numFmtId="0" fontId="4" fillId="38" borderId="113" xfId="0" applyFont="1" applyFill="1" applyBorder="1" applyAlignment="1" applyProtection="1">
      <alignment horizontal="left" vertical="center" wrapText="1"/>
      <protection/>
    </xf>
    <xf numFmtId="0" fontId="4" fillId="38" borderId="121" xfId="0" applyFont="1" applyFill="1" applyBorder="1" applyAlignment="1" applyProtection="1">
      <alignment horizontal="left" vertical="center" wrapText="1"/>
      <protection/>
    </xf>
    <xf numFmtId="0" fontId="4" fillId="38" borderId="110" xfId="0" applyFont="1" applyFill="1" applyBorder="1" applyAlignment="1" applyProtection="1">
      <alignment horizontal="left" vertical="center" wrapText="1"/>
      <protection/>
    </xf>
    <xf numFmtId="0" fontId="6" fillId="0" borderId="109" xfId="0" applyFont="1" applyFill="1" applyBorder="1" applyAlignment="1" applyProtection="1">
      <alignment horizontal="center" vertical="center" wrapText="1"/>
      <protection/>
    </xf>
    <xf numFmtId="0" fontId="0"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5"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4"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1047750</xdr:colOff>
      <xdr:row>67</xdr:row>
      <xdr:rowOff>19050</xdr:rowOff>
    </xdr:from>
    <xdr:to>
      <xdr:col>23</xdr:col>
      <xdr:colOff>1095375</xdr:colOff>
      <xdr:row>67</xdr:row>
      <xdr:rowOff>19050</xdr:rowOff>
    </xdr:to>
    <xdr:sp>
      <xdr:nvSpPr>
        <xdr:cNvPr id="1" name="Line 58"/>
        <xdr:cNvSpPr>
          <a:spLocks/>
        </xdr:cNvSpPr>
      </xdr:nvSpPr>
      <xdr:spPr>
        <a:xfrm>
          <a:off x="21964650" y="11210925"/>
          <a:ext cx="681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1047750</xdr:colOff>
      <xdr:row>71</xdr:row>
      <xdr:rowOff>19050</xdr:rowOff>
    </xdr:from>
    <xdr:to>
      <xdr:col>23</xdr:col>
      <xdr:colOff>1095375</xdr:colOff>
      <xdr:row>71</xdr:row>
      <xdr:rowOff>19050</xdr:rowOff>
    </xdr:to>
    <xdr:sp>
      <xdr:nvSpPr>
        <xdr:cNvPr id="2" name="Line 60"/>
        <xdr:cNvSpPr>
          <a:spLocks/>
        </xdr:cNvSpPr>
      </xdr:nvSpPr>
      <xdr:spPr>
        <a:xfrm>
          <a:off x="21964650" y="11972925"/>
          <a:ext cx="681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923925</xdr:colOff>
      <xdr:row>67</xdr:row>
      <xdr:rowOff>0</xdr:rowOff>
    </xdr:from>
    <xdr:to>
      <xdr:col>18</xdr:col>
      <xdr:colOff>971550</xdr:colOff>
      <xdr:row>67</xdr:row>
      <xdr:rowOff>0</xdr:rowOff>
    </xdr:to>
    <xdr:sp>
      <xdr:nvSpPr>
        <xdr:cNvPr id="3" name="Line 69"/>
        <xdr:cNvSpPr>
          <a:spLocks/>
        </xdr:cNvSpPr>
      </xdr:nvSpPr>
      <xdr:spPr>
        <a:xfrm>
          <a:off x="16430625" y="11191875"/>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904875</xdr:colOff>
      <xdr:row>71</xdr:row>
      <xdr:rowOff>19050</xdr:rowOff>
    </xdr:from>
    <xdr:to>
      <xdr:col>18</xdr:col>
      <xdr:colOff>952500</xdr:colOff>
      <xdr:row>71</xdr:row>
      <xdr:rowOff>19050</xdr:rowOff>
    </xdr:to>
    <xdr:sp>
      <xdr:nvSpPr>
        <xdr:cNvPr id="4" name="Line 70"/>
        <xdr:cNvSpPr>
          <a:spLocks/>
        </xdr:cNvSpPr>
      </xdr:nvSpPr>
      <xdr:spPr>
        <a:xfrm>
          <a:off x="16411575" y="11972925"/>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828675</xdr:colOff>
      <xdr:row>67</xdr:row>
      <xdr:rowOff>0</xdr:rowOff>
    </xdr:from>
    <xdr:to>
      <xdr:col>14</xdr:col>
      <xdr:colOff>847725</xdr:colOff>
      <xdr:row>67</xdr:row>
      <xdr:rowOff>0</xdr:rowOff>
    </xdr:to>
    <xdr:sp>
      <xdr:nvSpPr>
        <xdr:cNvPr id="5" name="Line 71"/>
        <xdr:cNvSpPr>
          <a:spLocks/>
        </xdr:cNvSpPr>
      </xdr:nvSpPr>
      <xdr:spPr>
        <a:xfrm>
          <a:off x="10896600" y="11191875"/>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828675</xdr:colOff>
      <xdr:row>71</xdr:row>
      <xdr:rowOff>19050</xdr:rowOff>
    </xdr:from>
    <xdr:to>
      <xdr:col>14</xdr:col>
      <xdr:colOff>847725</xdr:colOff>
      <xdr:row>71</xdr:row>
      <xdr:rowOff>19050</xdr:rowOff>
    </xdr:to>
    <xdr:sp>
      <xdr:nvSpPr>
        <xdr:cNvPr id="6" name="Line 72"/>
        <xdr:cNvSpPr>
          <a:spLocks/>
        </xdr:cNvSpPr>
      </xdr:nvSpPr>
      <xdr:spPr>
        <a:xfrm>
          <a:off x="10896600" y="11972925"/>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19050</xdr:rowOff>
    </xdr:from>
    <xdr:to>
      <xdr:col>4</xdr:col>
      <xdr:colOff>866775</xdr:colOff>
      <xdr:row>67</xdr:row>
      <xdr:rowOff>19050</xdr:rowOff>
    </xdr:to>
    <xdr:sp>
      <xdr:nvSpPr>
        <xdr:cNvPr id="7" name="Line 73"/>
        <xdr:cNvSpPr>
          <a:spLocks/>
        </xdr:cNvSpPr>
      </xdr:nvSpPr>
      <xdr:spPr>
        <a:xfrm>
          <a:off x="0" y="11210925"/>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71</xdr:row>
      <xdr:rowOff>19050</xdr:rowOff>
    </xdr:from>
    <xdr:to>
      <xdr:col>4</xdr:col>
      <xdr:colOff>866775</xdr:colOff>
      <xdr:row>71</xdr:row>
      <xdr:rowOff>19050</xdr:rowOff>
    </xdr:to>
    <xdr:sp>
      <xdr:nvSpPr>
        <xdr:cNvPr id="8" name="Line 74"/>
        <xdr:cNvSpPr>
          <a:spLocks/>
        </xdr:cNvSpPr>
      </xdr:nvSpPr>
      <xdr:spPr>
        <a:xfrm>
          <a:off x="0" y="11972925"/>
          <a:ext cx="545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1019175</xdr:colOff>
      <xdr:row>67</xdr:row>
      <xdr:rowOff>19050</xdr:rowOff>
    </xdr:from>
    <xdr:to>
      <xdr:col>9</xdr:col>
      <xdr:colOff>685800</xdr:colOff>
      <xdr:row>67</xdr:row>
      <xdr:rowOff>19050</xdr:rowOff>
    </xdr:to>
    <xdr:sp>
      <xdr:nvSpPr>
        <xdr:cNvPr id="9" name="Line 75"/>
        <xdr:cNvSpPr>
          <a:spLocks/>
        </xdr:cNvSpPr>
      </xdr:nvSpPr>
      <xdr:spPr>
        <a:xfrm>
          <a:off x="5610225" y="11210925"/>
          <a:ext cx="514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1066800</xdr:colOff>
      <xdr:row>71</xdr:row>
      <xdr:rowOff>19050</xdr:rowOff>
    </xdr:from>
    <xdr:to>
      <xdr:col>9</xdr:col>
      <xdr:colOff>733425</xdr:colOff>
      <xdr:row>71</xdr:row>
      <xdr:rowOff>19050</xdr:rowOff>
    </xdr:to>
    <xdr:sp>
      <xdr:nvSpPr>
        <xdr:cNvPr id="10" name="Line 76"/>
        <xdr:cNvSpPr>
          <a:spLocks/>
        </xdr:cNvSpPr>
      </xdr:nvSpPr>
      <xdr:spPr>
        <a:xfrm>
          <a:off x="5657850" y="11972925"/>
          <a:ext cx="514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transitionEvaluation="1">
    <pageSetUpPr fitToPage="1"/>
  </sheetPr>
  <dimension ref="A1:Q77"/>
  <sheetViews>
    <sheetView showGridLines="0" tabSelected="1" zoomScale="75" zoomScaleNormal="75" zoomScalePageLayoutView="0" workbookViewId="0" topLeftCell="A1">
      <selection activeCell="A1" sqref="A1"/>
    </sheetView>
  </sheetViews>
  <sheetFormatPr defaultColWidth="9.77734375" defaultRowHeight="15"/>
  <cols>
    <col min="1" max="2" width="9.77734375" style="19" customWidth="1"/>
    <col min="3" max="3" width="11.6640625" style="19" bestFit="1" customWidth="1"/>
    <col min="4" max="4" width="6.3359375" style="19" customWidth="1"/>
    <col min="5" max="5" width="11.3359375" style="19" bestFit="1" customWidth="1"/>
    <col min="6" max="16384" width="9.77734375" style="19" customWidth="1"/>
  </cols>
  <sheetData>
    <row r="1" spans="1:10" s="21" customFormat="1" ht="15.75">
      <c r="A1" s="1" t="s">
        <v>9</v>
      </c>
      <c r="J1" s="22" t="s">
        <v>10</v>
      </c>
    </row>
    <row r="2" spans="1:17" s="21" customFormat="1" ht="15.75">
      <c r="A2" s="21" t="s">
        <v>11</v>
      </c>
      <c r="J2" s="539" t="s">
        <v>412</v>
      </c>
      <c r="M2" s="597"/>
      <c r="N2" s="597"/>
      <c r="O2" s="597"/>
      <c r="P2" s="597"/>
      <c r="Q2" s="597"/>
    </row>
    <row r="3" spans="1:17" s="21" customFormat="1" ht="15">
      <c r="A3" s="21" t="s">
        <v>12</v>
      </c>
      <c r="H3" s="110"/>
      <c r="I3" s="110"/>
      <c r="M3" s="597"/>
      <c r="N3" s="597"/>
      <c r="O3" s="597"/>
      <c r="P3" s="597"/>
      <c r="Q3" s="597"/>
    </row>
    <row r="4" spans="3:6" s="21" customFormat="1" ht="15">
      <c r="C4" s="366"/>
      <c r="D4" s="366"/>
      <c r="E4" s="366"/>
      <c r="F4" s="366"/>
    </row>
    <row r="5" spans="3:6" s="21" customFormat="1" ht="15">
      <c r="C5" s="366"/>
      <c r="D5" s="366"/>
      <c r="E5" s="366"/>
      <c r="F5" s="366"/>
    </row>
    <row r="6" spans="1:16" ht="15.75">
      <c r="A6" s="21" t="s">
        <v>13</v>
      </c>
      <c r="B6" s="21"/>
      <c r="C6" s="601"/>
      <c r="D6" s="601"/>
      <c r="E6" s="601"/>
      <c r="F6" s="601"/>
      <c r="G6" s="367"/>
      <c r="H6" s="21"/>
      <c r="I6" s="21"/>
      <c r="J6" s="21"/>
      <c r="K6" s="21"/>
      <c r="L6" s="21"/>
      <c r="M6" s="21"/>
      <c r="N6" s="21"/>
      <c r="O6" s="21"/>
      <c r="P6" s="21"/>
    </row>
    <row r="7" spans="3:7" s="21" customFormat="1" ht="15.75">
      <c r="C7" s="367"/>
      <c r="D7" s="367"/>
      <c r="E7" s="367"/>
      <c r="F7" s="367"/>
      <c r="G7" s="367"/>
    </row>
    <row r="8" spans="1:16" ht="15.75">
      <c r="A8" s="21" t="s">
        <v>14</v>
      </c>
      <c r="B8" s="21"/>
      <c r="C8" s="367"/>
      <c r="D8" s="602"/>
      <c r="E8" s="602"/>
      <c r="F8" s="602"/>
      <c r="G8" s="602"/>
      <c r="H8" s="602"/>
      <c r="I8" s="21"/>
      <c r="J8" s="21"/>
      <c r="K8" s="21"/>
      <c r="L8" s="21"/>
      <c r="M8" s="21"/>
      <c r="N8" s="21"/>
      <c r="O8" s="21"/>
      <c r="P8" s="21"/>
    </row>
    <row r="9" spans="3:8" s="21" customFormat="1" ht="15.75">
      <c r="C9" s="367"/>
      <c r="D9" s="367"/>
      <c r="E9" s="367"/>
      <c r="F9" s="367"/>
      <c r="G9" s="368"/>
      <c r="H9" s="110"/>
    </row>
    <row r="10" spans="1:16" ht="15.75">
      <c r="A10" s="21" t="s">
        <v>15</v>
      </c>
      <c r="B10" s="21"/>
      <c r="C10" s="367"/>
      <c r="D10" s="367"/>
      <c r="E10" s="602"/>
      <c r="F10" s="602"/>
      <c r="G10" s="602"/>
      <c r="H10" s="602"/>
      <c r="I10" s="21"/>
      <c r="J10" s="21"/>
      <c r="K10" s="21"/>
      <c r="L10" s="21"/>
      <c r="M10" s="21"/>
      <c r="N10" s="21"/>
      <c r="O10" s="21"/>
      <c r="P10" s="21"/>
    </row>
    <row r="11" spans="3:8" s="21" customFormat="1" ht="15.75">
      <c r="C11" s="367"/>
      <c r="D11" s="367"/>
      <c r="E11" s="367"/>
      <c r="F11" s="367"/>
      <c r="G11" s="368"/>
      <c r="H11" s="110"/>
    </row>
    <row r="12" spans="1:16" ht="15.75">
      <c r="A12" s="21" t="s">
        <v>16</v>
      </c>
      <c r="B12" s="21"/>
      <c r="C12" s="367"/>
      <c r="D12" s="598"/>
      <c r="E12" s="598"/>
      <c r="F12" s="598"/>
      <c r="G12" s="367"/>
      <c r="H12" s="21"/>
      <c r="I12" s="21"/>
      <c r="J12" s="21"/>
      <c r="K12" s="21"/>
      <c r="L12" s="21"/>
      <c r="M12" s="21"/>
      <c r="N12" s="21"/>
      <c r="O12" s="21"/>
      <c r="P12" s="21"/>
    </row>
    <row r="13" s="21" customFormat="1" ht="15"/>
    <row r="14" s="21" customFormat="1" ht="15"/>
    <row r="15" s="21" customFormat="1" ht="15"/>
    <row r="16" spans="1:10" s="21" customFormat="1" ht="15.75">
      <c r="A16" s="600" t="s">
        <v>17</v>
      </c>
      <c r="B16" s="600"/>
      <c r="C16" s="600"/>
      <c r="D16" s="600"/>
      <c r="E16" s="600"/>
      <c r="F16" s="600"/>
      <c r="G16" s="600"/>
      <c r="H16" s="600"/>
      <c r="I16" s="600"/>
      <c r="J16" s="600"/>
    </row>
    <row r="17" s="21" customFormat="1" ht="15"/>
    <row r="18" s="21" customFormat="1" ht="15">
      <c r="A18" s="21" t="s">
        <v>18</v>
      </c>
    </row>
    <row r="19" s="21" customFormat="1" ht="15">
      <c r="A19" s="21" t="s">
        <v>19</v>
      </c>
    </row>
    <row r="20" s="21" customFormat="1" ht="15">
      <c r="A20" s="21" t="s">
        <v>20</v>
      </c>
    </row>
    <row r="21" s="21" customFormat="1" ht="15">
      <c r="A21" s="21" t="s">
        <v>21</v>
      </c>
    </row>
    <row r="22" s="21" customFormat="1" ht="15">
      <c r="A22" s="21" t="s">
        <v>22</v>
      </c>
    </row>
    <row r="23" s="21" customFormat="1" ht="15"/>
    <row r="24" spans="1:17" ht="15" customHeight="1">
      <c r="A24" s="21"/>
      <c r="B24" s="599"/>
      <c r="C24" s="599"/>
      <c r="D24" s="599"/>
      <c r="E24" s="599"/>
      <c r="F24" s="599"/>
      <c r="G24" s="599"/>
      <c r="H24" s="599"/>
      <c r="I24" s="599"/>
      <c r="J24" s="21"/>
      <c r="K24" s="21"/>
      <c r="L24" s="21"/>
      <c r="M24" s="21"/>
      <c r="N24" s="21"/>
      <c r="O24" s="21"/>
      <c r="P24" s="21"/>
      <c r="Q24" s="21"/>
    </row>
    <row r="25" spans="1:17" ht="15">
      <c r="A25" s="21"/>
      <c r="B25" s="599"/>
      <c r="C25" s="599"/>
      <c r="D25" s="599"/>
      <c r="E25" s="599"/>
      <c r="F25" s="599"/>
      <c r="G25" s="599"/>
      <c r="H25" s="599"/>
      <c r="I25" s="599"/>
      <c r="J25" s="21"/>
      <c r="K25" s="21"/>
      <c r="L25" s="21"/>
      <c r="M25" s="21"/>
      <c r="N25" s="21"/>
      <c r="O25" s="21"/>
      <c r="P25" s="21"/>
      <c r="Q25" s="21"/>
    </row>
    <row r="26" spans="1:17" ht="15">
      <c r="A26" s="21"/>
      <c r="B26" s="599"/>
      <c r="C26" s="599"/>
      <c r="D26" s="599"/>
      <c r="E26" s="599"/>
      <c r="F26" s="599"/>
      <c r="G26" s="599"/>
      <c r="H26" s="599"/>
      <c r="I26" s="599"/>
      <c r="J26" s="21"/>
      <c r="K26" s="519" t="s">
        <v>389</v>
      </c>
      <c r="L26" s="21"/>
      <c r="M26" s="597"/>
      <c r="N26" s="597"/>
      <c r="O26" s="597"/>
      <c r="P26" s="597"/>
      <c r="Q26" s="597"/>
    </row>
    <row r="27" spans="1:17" ht="15">
      <c r="A27" s="21"/>
      <c r="B27" s="599"/>
      <c r="C27" s="599"/>
      <c r="D27" s="599"/>
      <c r="E27" s="599"/>
      <c r="F27" s="599"/>
      <c r="G27" s="599"/>
      <c r="H27" s="599"/>
      <c r="I27" s="599"/>
      <c r="J27" s="21"/>
      <c r="K27" s="519"/>
      <c r="L27" s="21"/>
      <c r="M27" s="534"/>
      <c r="N27" s="534"/>
      <c r="O27" s="534"/>
      <c r="P27" s="534"/>
      <c r="Q27" s="534"/>
    </row>
    <row r="28" spans="1:17" ht="15">
      <c r="A28" s="21"/>
      <c r="B28" s="599"/>
      <c r="C28" s="599"/>
      <c r="D28" s="599"/>
      <c r="E28" s="599"/>
      <c r="F28" s="599"/>
      <c r="G28" s="599"/>
      <c r="H28" s="599"/>
      <c r="I28" s="599"/>
      <c r="J28" s="21"/>
      <c r="K28" s="519"/>
      <c r="L28" s="21"/>
      <c r="M28" s="534"/>
      <c r="N28" s="534"/>
      <c r="O28" s="534"/>
      <c r="P28" s="534"/>
      <c r="Q28" s="534"/>
    </row>
    <row r="29" spans="1:17" ht="15">
      <c r="A29" s="21"/>
      <c r="B29" s="599"/>
      <c r="C29" s="599"/>
      <c r="D29" s="599"/>
      <c r="E29" s="599"/>
      <c r="F29" s="599"/>
      <c r="G29" s="599"/>
      <c r="H29" s="599"/>
      <c r="I29" s="599"/>
      <c r="J29" s="21"/>
      <c r="K29" s="519"/>
      <c r="L29" s="21"/>
      <c r="M29" s="534"/>
      <c r="N29" s="534"/>
      <c r="O29" s="534"/>
      <c r="P29" s="534"/>
      <c r="Q29" s="534"/>
    </row>
    <row r="30" spans="1:17" ht="15">
      <c r="A30" s="21"/>
      <c r="B30" s="599"/>
      <c r="C30" s="599"/>
      <c r="D30" s="599"/>
      <c r="E30" s="599"/>
      <c r="F30" s="599"/>
      <c r="G30" s="599"/>
      <c r="H30" s="599"/>
      <c r="I30" s="599"/>
      <c r="J30" s="21"/>
      <c r="K30" s="519"/>
      <c r="L30" s="21"/>
      <c r="M30" s="534"/>
      <c r="N30" s="534"/>
      <c r="O30" s="534"/>
      <c r="P30" s="534"/>
      <c r="Q30" s="534"/>
    </row>
    <row r="31" spans="1:17" ht="15">
      <c r="A31" s="21"/>
      <c r="B31" s="599"/>
      <c r="C31" s="599"/>
      <c r="D31" s="599"/>
      <c r="E31" s="599"/>
      <c r="F31" s="599"/>
      <c r="G31" s="599"/>
      <c r="H31" s="599"/>
      <c r="I31" s="599"/>
      <c r="J31" s="21"/>
      <c r="K31" s="21"/>
      <c r="L31" s="21"/>
      <c r="M31" s="597"/>
      <c r="N31" s="597"/>
      <c r="O31" s="597"/>
      <c r="P31" s="597"/>
      <c r="Q31" s="597"/>
    </row>
    <row r="32" spans="1:17" ht="15">
      <c r="A32" s="21"/>
      <c r="B32" s="599"/>
      <c r="C32" s="599"/>
      <c r="D32" s="599"/>
      <c r="E32" s="599"/>
      <c r="F32" s="599"/>
      <c r="G32" s="599"/>
      <c r="H32" s="599"/>
      <c r="I32" s="599"/>
      <c r="J32" s="21"/>
      <c r="K32" s="21"/>
      <c r="L32" s="21"/>
      <c r="M32" s="597"/>
      <c r="N32" s="597"/>
      <c r="O32" s="597"/>
      <c r="P32" s="597"/>
      <c r="Q32" s="597"/>
    </row>
    <row r="33" spans="1:17" ht="15">
      <c r="A33" s="21"/>
      <c r="B33" s="599"/>
      <c r="C33" s="599"/>
      <c r="D33" s="599"/>
      <c r="E33" s="599"/>
      <c r="F33" s="599"/>
      <c r="G33" s="599"/>
      <c r="H33" s="599"/>
      <c r="I33" s="599"/>
      <c r="J33" s="21"/>
      <c r="K33" s="21"/>
      <c r="L33" s="21"/>
      <c r="M33" s="597"/>
      <c r="N33" s="597"/>
      <c r="O33" s="597"/>
      <c r="P33" s="597"/>
      <c r="Q33" s="597"/>
    </row>
    <row r="34" spans="1:17" ht="15">
      <c r="A34" s="21"/>
      <c r="B34" s="599"/>
      <c r="C34" s="599"/>
      <c r="D34" s="599"/>
      <c r="E34" s="599"/>
      <c r="F34" s="599"/>
      <c r="G34" s="599"/>
      <c r="H34" s="599"/>
      <c r="I34" s="599"/>
      <c r="J34" s="21" t="s">
        <v>389</v>
      </c>
      <c r="K34" s="21"/>
      <c r="L34" s="21"/>
      <c r="M34" s="597"/>
      <c r="N34" s="597"/>
      <c r="O34" s="597"/>
      <c r="P34" s="597"/>
      <c r="Q34" s="597"/>
    </row>
    <row r="35" spans="1:17" ht="15">
      <c r="A35" s="21"/>
      <c r="B35" s="599"/>
      <c r="C35" s="599"/>
      <c r="D35" s="599"/>
      <c r="E35" s="599"/>
      <c r="F35" s="599"/>
      <c r="G35" s="599"/>
      <c r="H35" s="599"/>
      <c r="I35" s="599"/>
      <c r="J35" s="21"/>
      <c r="K35" s="21"/>
      <c r="L35" s="21"/>
      <c r="M35" s="597"/>
      <c r="N35" s="597"/>
      <c r="O35" s="597"/>
      <c r="P35" s="597"/>
      <c r="Q35" s="597"/>
    </row>
    <row r="36" spans="1:17" ht="15">
      <c r="A36" s="21"/>
      <c r="B36" s="599"/>
      <c r="C36" s="599"/>
      <c r="D36" s="599"/>
      <c r="E36" s="599"/>
      <c r="F36" s="599"/>
      <c r="G36" s="599"/>
      <c r="H36" s="599"/>
      <c r="I36" s="599"/>
      <c r="J36" s="21"/>
      <c r="K36" s="21"/>
      <c r="L36" s="21"/>
      <c r="M36" s="21"/>
      <c r="N36" s="21"/>
      <c r="O36" s="21"/>
      <c r="P36" s="21"/>
      <c r="Q36" s="21"/>
    </row>
    <row r="37" spans="1:17" ht="15">
      <c r="A37" s="21"/>
      <c r="B37" s="599"/>
      <c r="C37" s="599"/>
      <c r="D37" s="599"/>
      <c r="E37" s="599"/>
      <c r="F37" s="599"/>
      <c r="G37" s="599"/>
      <c r="H37" s="599"/>
      <c r="I37" s="599"/>
      <c r="J37" s="21"/>
      <c r="K37" s="21"/>
      <c r="L37" s="21"/>
      <c r="M37" s="21"/>
      <c r="N37" s="21"/>
      <c r="O37" s="21"/>
      <c r="P37" s="21"/>
      <c r="Q37" s="21"/>
    </row>
    <row r="38" spans="2:9" s="21" customFormat="1" ht="15">
      <c r="B38" s="369"/>
      <c r="C38" s="369"/>
      <c r="D38" s="369"/>
      <c r="E38" s="369"/>
      <c r="F38" s="369"/>
      <c r="G38" s="369"/>
      <c r="H38" s="369"/>
      <c r="I38" s="369"/>
    </row>
    <row r="39" s="21" customFormat="1" ht="15"/>
    <row r="40" s="21" customFormat="1" ht="15">
      <c r="A40" s="21" t="s">
        <v>23</v>
      </c>
    </row>
    <row r="41" s="21" customFormat="1" ht="15">
      <c r="A41" s="21" t="s">
        <v>24</v>
      </c>
    </row>
    <row r="42" s="21" customFormat="1" ht="15"/>
    <row r="43" spans="1:17" ht="15">
      <c r="A43" s="21"/>
      <c r="B43" s="599"/>
      <c r="C43" s="599"/>
      <c r="D43" s="599"/>
      <c r="E43" s="599"/>
      <c r="F43" s="599"/>
      <c r="G43" s="599"/>
      <c r="H43" s="599"/>
      <c r="I43" s="599"/>
      <c r="J43" s="21"/>
      <c r="K43" s="21"/>
      <c r="L43" s="21"/>
      <c r="M43" s="597"/>
      <c r="N43" s="597"/>
      <c r="O43" s="597"/>
      <c r="P43" s="597"/>
      <c r="Q43" s="597"/>
    </row>
    <row r="44" spans="1:17" ht="15">
      <c r="A44" s="21"/>
      <c r="B44" s="599"/>
      <c r="C44" s="599"/>
      <c r="D44" s="599"/>
      <c r="E44" s="599"/>
      <c r="F44" s="599"/>
      <c r="G44" s="599"/>
      <c r="H44" s="599"/>
      <c r="I44" s="599"/>
      <c r="J44" s="21"/>
      <c r="K44" s="21"/>
      <c r="L44" s="21"/>
      <c r="M44" s="597"/>
      <c r="N44" s="597"/>
      <c r="O44" s="597"/>
      <c r="P44" s="597"/>
      <c r="Q44" s="597"/>
    </row>
    <row r="45" spans="1:17" ht="15">
      <c r="A45" s="21"/>
      <c r="B45" s="599"/>
      <c r="C45" s="599"/>
      <c r="D45" s="599"/>
      <c r="E45" s="599"/>
      <c r="F45" s="599"/>
      <c r="G45" s="599"/>
      <c r="H45" s="599"/>
      <c r="I45" s="599"/>
      <c r="J45" s="21"/>
      <c r="K45" s="21"/>
      <c r="L45" s="21"/>
      <c r="M45" s="597"/>
      <c r="N45" s="597"/>
      <c r="O45" s="597"/>
      <c r="P45" s="597"/>
      <c r="Q45" s="597"/>
    </row>
    <row r="46" spans="1:17" ht="15">
      <c r="A46" s="21"/>
      <c r="B46" s="599"/>
      <c r="C46" s="599"/>
      <c r="D46" s="599"/>
      <c r="E46" s="599"/>
      <c r="F46" s="599"/>
      <c r="G46" s="599"/>
      <c r="H46" s="599"/>
      <c r="I46" s="599"/>
      <c r="J46" s="21"/>
      <c r="K46" s="21"/>
      <c r="L46" s="21"/>
      <c r="M46" s="597"/>
      <c r="N46" s="597"/>
      <c r="O46" s="597"/>
      <c r="P46" s="597"/>
      <c r="Q46" s="597"/>
    </row>
    <row r="47" spans="1:17" ht="15">
      <c r="A47" s="21"/>
      <c r="B47" s="599"/>
      <c r="C47" s="599"/>
      <c r="D47" s="599"/>
      <c r="E47" s="599"/>
      <c r="F47" s="599"/>
      <c r="G47" s="599"/>
      <c r="H47" s="599"/>
      <c r="I47" s="599"/>
      <c r="J47" s="21"/>
      <c r="K47" s="21"/>
      <c r="L47" s="21"/>
      <c r="M47" s="597"/>
      <c r="N47" s="597"/>
      <c r="O47" s="597"/>
      <c r="P47" s="597"/>
      <c r="Q47" s="597"/>
    </row>
    <row r="48" spans="1:17" ht="15">
      <c r="A48" s="21"/>
      <c r="B48" s="599"/>
      <c r="C48" s="599"/>
      <c r="D48" s="599"/>
      <c r="E48" s="599"/>
      <c r="F48" s="599"/>
      <c r="G48" s="599"/>
      <c r="H48" s="599"/>
      <c r="I48" s="599"/>
      <c r="J48" s="21"/>
      <c r="K48" s="21"/>
      <c r="L48" s="21"/>
      <c r="M48" s="597"/>
      <c r="N48" s="597"/>
      <c r="O48" s="597"/>
      <c r="P48" s="597"/>
      <c r="Q48" s="597"/>
    </row>
    <row r="49" spans="1:17" ht="15">
      <c r="A49" s="21"/>
      <c r="B49" s="599"/>
      <c r="C49" s="599"/>
      <c r="D49" s="599"/>
      <c r="E49" s="599"/>
      <c r="F49" s="599"/>
      <c r="G49" s="599"/>
      <c r="H49" s="599"/>
      <c r="I49" s="599"/>
      <c r="J49" s="21"/>
      <c r="K49" s="21"/>
      <c r="L49" s="21"/>
      <c r="M49" s="597"/>
      <c r="N49" s="597"/>
      <c r="O49" s="597"/>
      <c r="P49" s="597"/>
      <c r="Q49" s="597"/>
    </row>
    <row r="50" spans="1:17" ht="15">
      <c r="A50" s="21"/>
      <c r="B50" s="543"/>
      <c r="C50" s="543"/>
      <c r="D50" s="543"/>
      <c r="E50" s="543"/>
      <c r="F50" s="543"/>
      <c r="G50" s="543"/>
      <c r="H50" s="543"/>
      <c r="I50" s="543"/>
      <c r="J50" s="21"/>
      <c r="K50" s="21"/>
      <c r="L50" s="21"/>
      <c r="M50" s="597"/>
      <c r="N50" s="597"/>
      <c r="O50" s="597"/>
      <c r="P50" s="597"/>
      <c r="Q50" s="597"/>
    </row>
    <row r="51" spans="1:17" ht="15">
      <c r="A51" s="21"/>
      <c r="B51" s="543"/>
      <c r="C51" s="543"/>
      <c r="D51" s="543"/>
      <c r="E51" s="543"/>
      <c r="F51" s="543"/>
      <c r="G51" s="543"/>
      <c r="H51" s="543"/>
      <c r="I51" s="543"/>
      <c r="J51" s="21"/>
      <c r="K51" s="519"/>
      <c r="L51" s="21"/>
      <c r="M51" s="597"/>
      <c r="N51" s="597"/>
      <c r="O51" s="597"/>
      <c r="P51" s="597"/>
      <c r="Q51" s="597"/>
    </row>
    <row r="52" spans="1:17" ht="15">
      <c r="A52" s="21"/>
      <c r="B52" s="543"/>
      <c r="C52" s="543"/>
      <c r="D52" s="543"/>
      <c r="E52" s="543"/>
      <c r="F52" s="543"/>
      <c r="G52" s="543"/>
      <c r="H52" s="543"/>
      <c r="I52" s="543"/>
      <c r="J52" s="21"/>
      <c r="K52" s="21"/>
      <c r="L52" s="21"/>
      <c r="M52" s="21"/>
      <c r="N52" s="21"/>
      <c r="O52" s="21"/>
      <c r="P52" s="21"/>
      <c r="Q52" s="21"/>
    </row>
    <row r="53" spans="1:17" ht="15">
      <c r="A53" s="21"/>
      <c r="B53" s="543"/>
      <c r="C53" s="543"/>
      <c r="D53" s="543"/>
      <c r="E53" s="543"/>
      <c r="F53" s="543"/>
      <c r="G53" s="543"/>
      <c r="H53" s="543"/>
      <c r="I53" s="543"/>
      <c r="J53" s="21"/>
      <c r="K53" s="21"/>
      <c r="L53" s="21"/>
      <c r="M53" s="21"/>
      <c r="N53" s="21"/>
      <c r="O53" s="21"/>
      <c r="P53" s="21"/>
      <c r="Q53" s="21"/>
    </row>
    <row r="54" spans="1:17" ht="15">
      <c r="A54" s="21"/>
      <c r="B54" s="543"/>
      <c r="C54" s="543"/>
      <c r="D54" s="543"/>
      <c r="E54" s="543"/>
      <c r="F54" s="543"/>
      <c r="G54" s="543"/>
      <c r="H54" s="543"/>
      <c r="I54" s="543"/>
      <c r="J54" s="21"/>
      <c r="K54" s="21"/>
      <c r="L54" s="21"/>
      <c r="M54" s="21"/>
      <c r="N54" s="21"/>
      <c r="O54" s="21"/>
      <c r="P54" s="21"/>
      <c r="Q54" s="21"/>
    </row>
    <row r="55" spans="1:17" ht="15">
      <c r="A55" s="21"/>
      <c r="B55" s="543"/>
      <c r="C55" s="543"/>
      <c r="D55" s="543"/>
      <c r="E55" s="543"/>
      <c r="F55" s="543"/>
      <c r="G55" s="543"/>
      <c r="H55" s="543"/>
      <c r="I55" s="543"/>
      <c r="J55" s="21"/>
      <c r="K55" s="21"/>
      <c r="L55" s="21"/>
      <c r="M55" s="21"/>
      <c r="N55" s="21"/>
      <c r="O55" s="21"/>
      <c r="P55" s="21"/>
      <c r="Q55" s="21"/>
    </row>
    <row r="56" spans="1:17" ht="15">
      <c r="A56" s="21"/>
      <c r="B56" s="543"/>
      <c r="C56" s="543"/>
      <c r="D56" s="543"/>
      <c r="E56" s="543"/>
      <c r="F56" s="543"/>
      <c r="G56" s="543"/>
      <c r="H56" s="543"/>
      <c r="I56" s="543"/>
      <c r="J56" s="21"/>
      <c r="K56" s="21"/>
      <c r="L56" s="21"/>
      <c r="M56" s="21"/>
      <c r="N56" s="21"/>
      <c r="O56" s="21"/>
      <c r="P56" s="21"/>
      <c r="Q56" s="21"/>
    </row>
    <row r="57" s="21" customFormat="1" ht="15"/>
    <row r="58" s="518" customFormat="1" ht="18">
      <c r="A58" s="517" t="s">
        <v>332</v>
      </c>
    </row>
    <row r="59" s="518" customFormat="1" ht="15">
      <c r="A59" s="518" t="s">
        <v>1</v>
      </c>
    </row>
    <row r="60" s="367" customFormat="1" ht="15.75">
      <c r="A60" s="367" t="s">
        <v>0</v>
      </c>
    </row>
    <row r="61" s="21" customFormat="1" ht="15"/>
    <row r="62" s="21" customFormat="1" ht="15">
      <c r="A62" s="21" t="s">
        <v>2</v>
      </c>
    </row>
    <row r="63" s="21" customFormat="1" ht="15"/>
    <row r="64" s="21" customFormat="1" ht="15.75">
      <c r="A64" s="367" t="s">
        <v>343</v>
      </c>
    </row>
    <row r="65" s="21" customFormat="1" ht="15">
      <c r="A65" s="21" t="s">
        <v>3</v>
      </c>
    </row>
    <row r="66" s="21" customFormat="1" ht="15"/>
    <row r="67" s="21" customFormat="1" ht="15.75">
      <c r="A67" s="367" t="s">
        <v>344</v>
      </c>
    </row>
    <row r="68" s="21" customFormat="1" ht="15">
      <c r="A68" s="21" t="s">
        <v>4</v>
      </c>
    </row>
    <row r="69" s="21" customFormat="1" ht="15">
      <c r="A69" s="519" t="s">
        <v>5</v>
      </c>
    </row>
    <row r="70" s="21" customFormat="1" ht="15"/>
    <row r="71" s="21" customFormat="1" ht="15"/>
    <row r="76" ht="15">
      <c r="A76" s="15"/>
    </row>
    <row r="77" ht="9.75" customHeight="1">
      <c r="A77" s="16"/>
    </row>
  </sheetData>
  <sheetProtection/>
  <mergeCells count="12">
    <mergeCell ref="E10:H10"/>
    <mergeCell ref="B24:I37"/>
    <mergeCell ref="M43:Q43"/>
    <mergeCell ref="M44:Q51"/>
    <mergeCell ref="D12:F12"/>
    <mergeCell ref="B43:I49"/>
    <mergeCell ref="M2:Q3"/>
    <mergeCell ref="A16:J16"/>
    <mergeCell ref="C6:F6"/>
    <mergeCell ref="M26:Q26"/>
    <mergeCell ref="M31:Q35"/>
    <mergeCell ref="D8:H8"/>
  </mergeCells>
  <printOptions horizontalCentered="1"/>
  <pageMargins left="0.5" right="0.5" top="1.25" bottom="0.75" header="0.5" footer="0.5"/>
  <pageSetup fitToHeight="1" fitToWidth="1" horizontalDpi="300" verticalDpi="300" orientation="portrait" paperSize="5" scale="81" r:id="rId1"/>
  <headerFooter alignWithMargins="0">
    <oddHeader>&amp;C&amp;"Arial,Bold"&amp;48Schedule 1</oddHead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AN77"/>
  <sheetViews>
    <sheetView showGridLines="0" view="pageLayout" zoomScale="60" zoomScaleNormal="70" zoomScalePageLayoutView="60" workbookViewId="0" topLeftCell="A1">
      <selection activeCell="A1" sqref="A1"/>
    </sheetView>
  </sheetViews>
  <sheetFormatPr defaultColWidth="9.77734375" defaultRowHeight="15"/>
  <cols>
    <col min="1" max="1" width="8.77734375" style="26" customWidth="1"/>
    <col min="2" max="2" width="14.3359375" style="26" customWidth="1"/>
    <col min="3" max="3" width="16.99609375" style="26" customWidth="1"/>
    <col min="4" max="4" width="11.10546875" style="26" customWidth="1"/>
    <col min="5" max="5" width="17.77734375" style="26" customWidth="1"/>
    <col min="6" max="6" width="18.77734375" style="26" customWidth="1"/>
    <col min="7" max="7" width="17.77734375" style="26" customWidth="1"/>
    <col min="8" max="24" width="15.77734375" style="26" customWidth="1"/>
    <col min="25" max="25" width="5.6640625" style="26" customWidth="1"/>
    <col min="26" max="16384" width="9.77734375" style="26" customWidth="1"/>
  </cols>
  <sheetData>
    <row r="1" spans="1:12" s="21" customFormat="1" ht="15.75">
      <c r="A1" s="1" t="s">
        <v>25</v>
      </c>
      <c r="F1" s="21" t="str">
        <f>+'Schedule 1'!J1</f>
        <v>RIVERSIDE COUNTY DEPARTMENT OF MENTAL HEALTH</v>
      </c>
      <c r="I1" s="24" t="s">
        <v>26</v>
      </c>
      <c r="J1" s="25" t="s">
        <v>27</v>
      </c>
      <c r="K1" s="25" t="s">
        <v>28</v>
      </c>
      <c r="L1" s="25" t="s">
        <v>226</v>
      </c>
    </row>
    <row r="2" spans="1:12" s="21" customFormat="1" ht="15.75">
      <c r="A2" s="21" t="s">
        <v>11</v>
      </c>
      <c r="F2" s="1" t="str">
        <f>+'Schedule 1'!J2</f>
        <v>FINAL Y/E COST REPORT FOR: FY 15/16</v>
      </c>
      <c r="I2" s="462" t="s">
        <v>398</v>
      </c>
      <c r="J2" s="28" t="s">
        <v>29</v>
      </c>
      <c r="K2" s="29" t="s">
        <v>30</v>
      </c>
      <c r="L2" s="29" t="s">
        <v>227</v>
      </c>
    </row>
    <row r="3" spans="1:12" s="21" customFormat="1" ht="15.75">
      <c r="A3" s="21" t="s">
        <v>12</v>
      </c>
      <c r="F3" s="1"/>
      <c r="I3" s="27"/>
      <c r="J3" s="460" t="s">
        <v>400</v>
      </c>
      <c r="K3" s="461" t="s">
        <v>36</v>
      </c>
      <c r="L3" s="29" t="s">
        <v>227</v>
      </c>
    </row>
    <row r="4" spans="4:12" s="21" customFormat="1" ht="15">
      <c r="D4" s="30"/>
      <c r="I4" s="27"/>
      <c r="J4" s="353" t="s">
        <v>376</v>
      </c>
      <c r="K4" s="29" t="s">
        <v>373</v>
      </c>
      <c r="L4" s="29" t="s">
        <v>227</v>
      </c>
    </row>
    <row r="5" spans="9:12" s="21" customFormat="1" ht="15">
      <c r="I5" s="27"/>
      <c r="J5" s="28" t="s">
        <v>31</v>
      </c>
      <c r="K5" s="29" t="s">
        <v>32</v>
      </c>
      <c r="L5" s="29" t="s">
        <v>227</v>
      </c>
    </row>
    <row r="6" spans="9:12" s="21" customFormat="1" ht="15">
      <c r="I6" s="27"/>
      <c r="J6" s="28" t="s">
        <v>33</v>
      </c>
      <c r="K6" s="29" t="s">
        <v>34</v>
      </c>
      <c r="L6" s="29" t="s">
        <v>227</v>
      </c>
    </row>
    <row r="7" spans="1:12" s="21" customFormat="1" ht="15.75">
      <c r="A7" s="21" t="str">
        <f>+'Schedule 1'!A6</f>
        <v>SUBMISSION DATE:</v>
      </c>
      <c r="C7" s="607">
        <f>+'Schedule 1'!C6:F6</f>
        <v>0</v>
      </c>
      <c r="D7" s="607"/>
      <c r="E7" s="607"/>
      <c r="F7" s="1"/>
      <c r="I7" s="459" t="s">
        <v>399</v>
      </c>
      <c r="J7" s="354" t="s">
        <v>35</v>
      </c>
      <c r="K7" s="463" t="s">
        <v>36</v>
      </c>
      <c r="L7" s="355" t="s">
        <v>228</v>
      </c>
    </row>
    <row r="8" spans="3:12" s="21" customFormat="1" ht="15.75">
      <c r="C8" s="1"/>
      <c r="D8" s="1"/>
      <c r="E8" s="1"/>
      <c r="F8" s="1"/>
      <c r="I8" s="356"/>
      <c r="J8" s="357" t="s">
        <v>37</v>
      </c>
      <c r="K8" s="464" t="s">
        <v>38</v>
      </c>
      <c r="L8" s="358" t="s">
        <v>228</v>
      </c>
    </row>
    <row r="9" spans="1:12" s="21" customFormat="1" ht="15.75">
      <c r="A9" s="21" t="str">
        <f>+'Schedule 1'!A8</f>
        <v>REPORTING UNIT/PROVIDER NAME:</v>
      </c>
      <c r="C9" s="1"/>
      <c r="D9" s="608">
        <f>+'Schedule 1'!D8:G8</f>
        <v>0</v>
      </c>
      <c r="E9" s="608"/>
      <c r="F9" s="608"/>
      <c r="I9" s="27" t="s">
        <v>39</v>
      </c>
      <c r="J9" s="28" t="s">
        <v>40</v>
      </c>
      <c r="K9" s="29" t="s">
        <v>41</v>
      </c>
      <c r="L9" s="29" t="s">
        <v>229</v>
      </c>
    </row>
    <row r="10" spans="3:12" s="21" customFormat="1" ht="15.75">
      <c r="C10" s="1"/>
      <c r="D10" s="1"/>
      <c r="E10" s="1"/>
      <c r="F10" s="34"/>
      <c r="I10" s="27"/>
      <c r="J10" s="28" t="s">
        <v>42</v>
      </c>
      <c r="K10" s="465" t="s">
        <v>187</v>
      </c>
      <c r="L10" s="29" t="s">
        <v>229</v>
      </c>
    </row>
    <row r="11" spans="1:12" s="21" customFormat="1" ht="15.75">
      <c r="A11" s="21" t="str">
        <f>+'Schedule 1'!A10</f>
        <v>FISCAL RU NUMBER/PROVIDER NUMBER:</v>
      </c>
      <c r="C11" s="1"/>
      <c r="D11" s="608">
        <f>'Schedule 1'!E10</f>
        <v>0</v>
      </c>
      <c r="E11" s="608"/>
      <c r="F11" s="608"/>
      <c r="I11" s="27"/>
      <c r="J11" s="28" t="s">
        <v>222</v>
      </c>
      <c r="K11" s="465">
        <v>58</v>
      </c>
      <c r="L11" s="29" t="s">
        <v>229</v>
      </c>
    </row>
    <row r="12" spans="9:12" s="21" customFormat="1" ht="15">
      <c r="I12" s="27"/>
      <c r="J12" s="28" t="s">
        <v>43</v>
      </c>
      <c r="K12" s="29" t="s">
        <v>44</v>
      </c>
      <c r="L12" s="29" t="s">
        <v>229</v>
      </c>
    </row>
    <row r="13" spans="3:12" s="21" customFormat="1" ht="15">
      <c r="C13" s="35"/>
      <c r="D13" s="111"/>
      <c r="E13" s="370"/>
      <c r="I13" s="31"/>
      <c r="J13" s="32" t="s">
        <v>45</v>
      </c>
      <c r="K13" s="33" t="s">
        <v>46</v>
      </c>
      <c r="L13" s="33" t="s">
        <v>229</v>
      </c>
    </row>
    <row r="14" spans="9:12" s="21" customFormat="1" ht="15">
      <c r="I14" s="27" t="s">
        <v>47</v>
      </c>
      <c r="J14" s="28" t="s">
        <v>48</v>
      </c>
      <c r="K14" s="29" t="s">
        <v>49</v>
      </c>
      <c r="L14" s="29" t="s">
        <v>228</v>
      </c>
    </row>
    <row r="15" spans="9:12" s="21" customFormat="1" ht="15">
      <c r="I15" s="31"/>
      <c r="J15" s="32" t="s">
        <v>50</v>
      </c>
      <c r="K15" s="33" t="s">
        <v>36</v>
      </c>
      <c r="L15" s="33" t="s">
        <v>228</v>
      </c>
    </row>
    <row r="16" spans="9:12" s="21" customFormat="1" ht="15">
      <c r="I16" s="110"/>
      <c r="J16" s="110"/>
      <c r="K16" s="111"/>
      <c r="L16" s="111"/>
    </row>
    <row r="17" spans="9:12" s="21" customFormat="1" ht="15">
      <c r="I17" s="428"/>
      <c r="J17" s="428"/>
      <c r="K17" s="428"/>
      <c r="L17" s="428"/>
    </row>
    <row r="18" spans="9:12" s="21" customFormat="1" ht="15">
      <c r="I18" s="428"/>
      <c r="J18" s="428"/>
      <c r="K18" s="428"/>
      <c r="L18" s="428"/>
    </row>
    <row r="19" spans="9:12" s="21" customFormat="1" ht="15">
      <c r="I19" s="110"/>
      <c r="J19" s="110"/>
      <c r="K19" s="111"/>
      <c r="L19" s="111"/>
    </row>
    <row r="20" spans="9:12" s="21" customFormat="1" ht="15">
      <c r="I20" s="110"/>
      <c r="J20" s="110"/>
      <c r="K20" s="111"/>
      <c r="L20" s="111"/>
    </row>
    <row r="21" spans="8:23" s="21" customFormat="1" ht="15">
      <c r="H21" s="544"/>
      <c r="I21" s="544"/>
      <c r="J21" s="544"/>
      <c r="K21" s="544"/>
      <c r="L21" s="544"/>
      <c r="M21" s="544"/>
      <c r="N21" s="544"/>
      <c r="O21" s="544"/>
      <c r="P21" s="544"/>
      <c r="Q21" s="544"/>
      <c r="R21" s="544"/>
      <c r="S21" s="544"/>
      <c r="T21" s="544"/>
      <c r="U21" s="544"/>
      <c r="V21" s="544"/>
      <c r="W21" s="544"/>
    </row>
    <row r="22" spans="5:24" s="21" customFormat="1" ht="15.75" thickBot="1">
      <c r="E22" s="37" t="s">
        <v>51</v>
      </c>
      <c r="F22" s="37" t="s">
        <v>52</v>
      </c>
      <c r="G22" s="37" t="s">
        <v>53</v>
      </c>
      <c r="H22" s="37" t="s">
        <v>54</v>
      </c>
      <c r="I22" s="37" t="s">
        <v>55</v>
      </c>
      <c r="J22" s="37" t="s">
        <v>56</v>
      </c>
      <c r="K22" s="37" t="s">
        <v>57</v>
      </c>
      <c r="L22" s="371" t="s">
        <v>200</v>
      </c>
      <c r="M22" s="371" t="s">
        <v>201</v>
      </c>
      <c r="N22" s="371" t="s">
        <v>202</v>
      </c>
      <c r="O22" s="371" t="s">
        <v>203</v>
      </c>
      <c r="P22" s="371" t="s">
        <v>204</v>
      </c>
      <c r="Q22" s="371" t="s">
        <v>205</v>
      </c>
      <c r="R22" s="371" t="s">
        <v>206</v>
      </c>
      <c r="S22" s="371" t="s">
        <v>207</v>
      </c>
      <c r="T22" s="371" t="s">
        <v>208</v>
      </c>
      <c r="U22" s="371" t="s">
        <v>209</v>
      </c>
      <c r="V22" s="372" t="s">
        <v>371</v>
      </c>
      <c r="W22" s="371" t="s">
        <v>372</v>
      </c>
      <c r="X22" s="371"/>
    </row>
    <row r="23" spans="5:24" s="21" customFormat="1" ht="15.75">
      <c r="E23" s="38"/>
      <c r="F23" s="39" t="s">
        <v>58</v>
      </c>
      <c r="G23" s="40"/>
      <c r="H23" s="41" t="s">
        <v>59</v>
      </c>
      <c r="I23" s="42" t="s">
        <v>59</v>
      </c>
      <c r="J23" s="42" t="s">
        <v>59</v>
      </c>
      <c r="K23" s="42" t="s">
        <v>59</v>
      </c>
      <c r="L23" s="43" t="s">
        <v>59</v>
      </c>
      <c r="M23" s="43" t="s">
        <v>59</v>
      </c>
      <c r="N23" s="43" t="s">
        <v>59</v>
      </c>
      <c r="O23" s="43" t="s">
        <v>59</v>
      </c>
      <c r="P23" s="43" t="s">
        <v>59</v>
      </c>
      <c r="Q23" s="43" t="s">
        <v>59</v>
      </c>
      <c r="R23" s="43" t="s">
        <v>59</v>
      </c>
      <c r="S23" s="43" t="s">
        <v>59</v>
      </c>
      <c r="T23" s="43" t="s">
        <v>59</v>
      </c>
      <c r="U23" s="43" t="s">
        <v>59</v>
      </c>
      <c r="V23" s="348" t="s">
        <v>59</v>
      </c>
      <c r="W23" s="44" t="s">
        <v>59</v>
      </c>
      <c r="X23" s="45" t="s">
        <v>59</v>
      </c>
    </row>
    <row r="24" spans="5:24" s="21" customFormat="1" ht="15.75">
      <c r="E24" s="27"/>
      <c r="F24" s="29" t="s">
        <v>60</v>
      </c>
      <c r="G24" s="46"/>
      <c r="H24" s="47" t="s">
        <v>61</v>
      </c>
      <c r="I24" s="29" t="s">
        <v>61</v>
      </c>
      <c r="J24" s="29" t="s">
        <v>61</v>
      </c>
      <c r="K24" s="29" t="s">
        <v>61</v>
      </c>
      <c r="L24" s="48" t="s">
        <v>61</v>
      </c>
      <c r="M24" s="48" t="s">
        <v>61</v>
      </c>
      <c r="N24" s="48" t="s">
        <v>61</v>
      </c>
      <c r="O24" s="48" t="s">
        <v>61</v>
      </c>
      <c r="P24" s="48" t="s">
        <v>61</v>
      </c>
      <c r="Q24" s="48" t="s">
        <v>61</v>
      </c>
      <c r="R24" s="48" t="s">
        <v>61</v>
      </c>
      <c r="S24" s="48" t="s">
        <v>61</v>
      </c>
      <c r="T24" s="48" t="s">
        <v>61</v>
      </c>
      <c r="U24" s="48" t="s">
        <v>61</v>
      </c>
      <c r="V24" s="347" t="s">
        <v>61</v>
      </c>
      <c r="W24" s="49" t="s">
        <v>61</v>
      </c>
      <c r="X24" s="50" t="s">
        <v>230</v>
      </c>
    </row>
    <row r="25" spans="1:24" s="21" customFormat="1" ht="15.75">
      <c r="A25" s="51"/>
      <c r="B25" s="52"/>
      <c r="C25" s="52"/>
      <c r="D25" s="52"/>
      <c r="E25" s="51"/>
      <c r="F25" s="39" t="s">
        <v>62</v>
      </c>
      <c r="G25" s="40" t="s">
        <v>63</v>
      </c>
      <c r="H25" s="497" t="s">
        <v>198</v>
      </c>
      <c r="I25" s="498" t="s">
        <v>198</v>
      </c>
      <c r="J25" s="499" t="s">
        <v>116</v>
      </c>
      <c r="K25" s="499" t="s">
        <v>116</v>
      </c>
      <c r="L25" s="500" t="s">
        <v>126</v>
      </c>
      <c r="M25" s="501" t="s">
        <v>126</v>
      </c>
      <c r="N25" s="501" t="s">
        <v>126</v>
      </c>
      <c r="O25" s="501" t="s">
        <v>126</v>
      </c>
      <c r="P25" s="501" t="s">
        <v>126</v>
      </c>
      <c r="Q25" s="500" t="s">
        <v>199</v>
      </c>
      <c r="R25" s="500" t="s">
        <v>199</v>
      </c>
      <c r="S25" s="500" t="s">
        <v>380</v>
      </c>
      <c r="T25" s="500" t="s">
        <v>380</v>
      </c>
      <c r="U25" s="500" t="s">
        <v>380</v>
      </c>
      <c r="V25" s="502" t="s">
        <v>394</v>
      </c>
      <c r="W25" s="502" t="s">
        <v>394</v>
      </c>
      <c r="X25" s="53" t="s">
        <v>232</v>
      </c>
    </row>
    <row r="26" spans="1:28" s="376" customFormat="1" ht="18">
      <c r="A26" s="27"/>
      <c r="B26" s="21"/>
      <c r="C26" s="21"/>
      <c r="D26" s="21"/>
      <c r="E26" s="54" t="s">
        <v>64</v>
      </c>
      <c r="F26" s="29" t="s">
        <v>65</v>
      </c>
      <c r="G26" s="55" t="s">
        <v>66</v>
      </c>
      <c r="H26" s="503" t="s">
        <v>396</v>
      </c>
      <c r="I26" s="504" t="s">
        <v>34</v>
      </c>
      <c r="J26" s="505" t="s">
        <v>36</v>
      </c>
      <c r="K26" s="505" t="s">
        <v>38</v>
      </c>
      <c r="L26" s="504" t="s">
        <v>41</v>
      </c>
      <c r="M26" s="505" t="s">
        <v>187</v>
      </c>
      <c r="N26" s="505" t="s">
        <v>223</v>
      </c>
      <c r="O26" s="505" t="s">
        <v>44</v>
      </c>
      <c r="P26" s="506" t="s">
        <v>46</v>
      </c>
      <c r="Q26" s="500" t="s">
        <v>49</v>
      </c>
      <c r="R26" s="506" t="s">
        <v>36</v>
      </c>
      <c r="S26" s="500" t="s">
        <v>377</v>
      </c>
      <c r="T26" s="500" t="s">
        <v>378</v>
      </c>
      <c r="U26" s="500" t="s">
        <v>379</v>
      </c>
      <c r="V26" s="507" t="s">
        <v>395</v>
      </c>
      <c r="W26" s="508" t="s">
        <v>381</v>
      </c>
      <c r="X26" s="373" t="s">
        <v>231</v>
      </c>
      <c r="Y26" s="21"/>
      <c r="Z26" s="374" t="s">
        <v>333</v>
      </c>
      <c r="AA26" s="375"/>
      <c r="AB26" s="375"/>
    </row>
    <row r="27" spans="1:26" s="21" customFormat="1" ht="16.5" thickBot="1">
      <c r="A27" s="56" t="s">
        <v>67</v>
      </c>
      <c r="B27" s="2" t="s">
        <v>68</v>
      </c>
      <c r="C27" s="57"/>
      <c r="D27" s="57"/>
      <c r="E27" s="58" t="s">
        <v>69</v>
      </c>
      <c r="F27" s="59" t="s">
        <v>70</v>
      </c>
      <c r="G27" s="60" t="s">
        <v>70</v>
      </c>
      <c r="H27" s="520" t="s">
        <v>71</v>
      </c>
      <c r="I27" s="59" t="s">
        <v>71</v>
      </c>
      <c r="J27" s="59" t="s">
        <v>71</v>
      </c>
      <c r="K27" s="59" t="s">
        <v>71</v>
      </c>
      <c r="L27" s="521" t="s">
        <v>71</v>
      </c>
      <c r="M27" s="521" t="s">
        <v>71</v>
      </c>
      <c r="N27" s="521" t="s">
        <v>71</v>
      </c>
      <c r="O27" s="521" t="s">
        <v>71</v>
      </c>
      <c r="P27" s="521" t="s">
        <v>71</v>
      </c>
      <c r="Q27" s="521" t="s">
        <v>71</v>
      </c>
      <c r="R27" s="521" t="s">
        <v>71</v>
      </c>
      <c r="S27" s="521" t="s">
        <v>71</v>
      </c>
      <c r="T27" s="521" t="s">
        <v>71</v>
      </c>
      <c r="U27" s="521" t="s">
        <v>71</v>
      </c>
      <c r="V27" s="522" t="s">
        <v>71</v>
      </c>
      <c r="W27" s="523" t="s">
        <v>71</v>
      </c>
      <c r="X27" s="377" t="s">
        <v>71</v>
      </c>
      <c r="Z27" s="378" t="s">
        <v>285</v>
      </c>
    </row>
    <row r="28" spans="1:40" ht="15.75" customHeight="1" thickTop="1">
      <c r="A28" s="27" t="s">
        <v>72</v>
      </c>
      <c r="B28" s="61" t="s">
        <v>73</v>
      </c>
      <c r="C28" s="61"/>
      <c r="D28" s="61"/>
      <c r="E28" s="588"/>
      <c r="F28" s="242"/>
      <c r="G28" s="243">
        <f>E28-F28</f>
        <v>0</v>
      </c>
      <c r="H28" s="251"/>
      <c r="I28" s="251"/>
      <c r="J28" s="251"/>
      <c r="K28" s="251"/>
      <c r="L28" s="252"/>
      <c r="M28" s="251"/>
      <c r="N28" s="251"/>
      <c r="O28" s="251"/>
      <c r="P28" s="251"/>
      <c r="Q28" s="251"/>
      <c r="R28" s="251"/>
      <c r="S28" s="251"/>
      <c r="T28" s="251"/>
      <c r="U28" s="251"/>
      <c r="V28" s="241"/>
      <c r="W28" s="253"/>
      <c r="X28" s="381">
        <f>SUM(H28:W28)-G28</f>
        <v>0</v>
      </c>
      <c r="Y28" s="21"/>
      <c r="Z28" s="604" t="s">
        <v>275</v>
      </c>
      <c r="AA28" s="604"/>
      <c r="AB28" s="604"/>
      <c r="AC28" s="604"/>
      <c r="AD28" s="604"/>
      <c r="AE28" s="604"/>
      <c r="AF28" s="604"/>
      <c r="AG28" s="604"/>
      <c r="AH28" s="604"/>
      <c r="AI28" s="604"/>
      <c r="AJ28" s="604"/>
      <c r="AK28" s="604"/>
      <c r="AL28" s="604"/>
      <c r="AM28" s="604"/>
      <c r="AN28" s="604"/>
    </row>
    <row r="29" spans="1:40" s="64" customFormat="1" ht="15">
      <c r="A29" s="62" t="s">
        <v>74</v>
      </c>
      <c r="B29" s="63" t="s">
        <v>75</v>
      </c>
      <c r="C29" s="63"/>
      <c r="D29" s="63"/>
      <c r="E29" s="241"/>
      <c r="F29" s="242"/>
      <c r="G29" s="243">
        <f>E29-F29</f>
        <v>0</v>
      </c>
      <c r="H29" s="254"/>
      <c r="I29" s="255"/>
      <c r="J29" s="255"/>
      <c r="K29" s="256"/>
      <c r="L29" s="242"/>
      <c r="M29" s="241"/>
      <c r="N29" s="241"/>
      <c r="O29" s="241"/>
      <c r="P29" s="241"/>
      <c r="Q29" s="241"/>
      <c r="R29" s="241"/>
      <c r="S29" s="241"/>
      <c r="T29" s="241"/>
      <c r="U29" s="241"/>
      <c r="V29" s="241"/>
      <c r="W29" s="253"/>
      <c r="X29" s="381">
        <f>SUM(H29:W29)-G29</f>
        <v>0</v>
      </c>
      <c r="Y29" s="66"/>
      <c r="Z29" s="603" t="s">
        <v>276</v>
      </c>
      <c r="AA29" s="604"/>
      <c r="AB29" s="604"/>
      <c r="AC29" s="604"/>
      <c r="AD29" s="604"/>
      <c r="AE29" s="604"/>
      <c r="AF29" s="604"/>
      <c r="AG29" s="604"/>
      <c r="AH29" s="604"/>
      <c r="AI29" s="604"/>
      <c r="AJ29" s="604"/>
      <c r="AK29" s="604"/>
      <c r="AL29" s="604"/>
      <c r="AM29" s="604"/>
      <c r="AN29" s="604"/>
    </row>
    <row r="30" spans="1:40" s="64" customFormat="1" ht="15">
      <c r="A30" s="65" t="s">
        <v>76</v>
      </c>
      <c r="B30" s="63" t="s">
        <v>77</v>
      </c>
      <c r="C30" s="63"/>
      <c r="D30" s="63"/>
      <c r="E30" s="241"/>
      <c r="F30" s="242"/>
      <c r="G30" s="243">
        <f>E30-F30</f>
        <v>0</v>
      </c>
      <c r="H30" s="254"/>
      <c r="I30" s="255"/>
      <c r="J30" s="255"/>
      <c r="K30" s="256"/>
      <c r="L30" s="242"/>
      <c r="M30" s="241"/>
      <c r="N30" s="241"/>
      <c r="O30" s="241"/>
      <c r="P30" s="241"/>
      <c r="Q30" s="241"/>
      <c r="R30" s="241"/>
      <c r="S30" s="241"/>
      <c r="T30" s="241"/>
      <c r="U30" s="241"/>
      <c r="V30" s="241"/>
      <c r="W30" s="253"/>
      <c r="X30" s="381">
        <f>SUM(H30:W30)-G30</f>
        <v>0</v>
      </c>
      <c r="Y30" s="66"/>
      <c r="Z30" s="603" t="s">
        <v>277</v>
      </c>
      <c r="AA30" s="604"/>
      <c r="AB30" s="604"/>
      <c r="AC30" s="604"/>
      <c r="AD30" s="604"/>
      <c r="AE30" s="604"/>
      <c r="AF30" s="604"/>
      <c r="AG30" s="604"/>
      <c r="AH30" s="604"/>
      <c r="AI30" s="604"/>
      <c r="AJ30" s="604"/>
      <c r="AK30" s="604"/>
      <c r="AL30" s="604"/>
      <c r="AM30" s="604"/>
      <c r="AN30" s="604"/>
    </row>
    <row r="31" spans="1:40" s="64" customFormat="1" ht="15.75" thickBot="1">
      <c r="A31" s="65" t="s">
        <v>78</v>
      </c>
      <c r="B31" s="66" t="s">
        <v>79</v>
      </c>
      <c r="C31" s="66"/>
      <c r="D31" s="66"/>
      <c r="E31" s="244"/>
      <c r="F31" s="245"/>
      <c r="G31" s="246">
        <f>E31-F31</f>
        <v>0</v>
      </c>
      <c r="H31" s="257"/>
      <c r="I31" s="258"/>
      <c r="J31" s="258"/>
      <c r="K31" s="259"/>
      <c r="L31" s="245"/>
      <c r="M31" s="244"/>
      <c r="N31" s="244"/>
      <c r="O31" s="244"/>
      <c r="P31" s="244"/>
      <c r="Q31" s="244"/>
      <c r="R31" s="244"/>
      <c r="S31" s="244"/>
      <c r="T31" s="244"/>
      <c r="U31" s="244"/>
      <c r="V31" s="244"/>
      <c r="W31" s="260"/>
      <c r="X31" s="381">
        <f>SUM(H31:W31)-G31</f>
        <v>0</v>
      </c>
      <c r="Y31" s="66"/>
      <c r="Z31" s="603" t="s">
        <v>278</v>
      </c>
      <c r="AA31" s="604"/>
      <c r="AB31" s="604"/>
      <c r="AC31" s="604"/>
      <c r="AD31" s="604"/>
      <c r="AE31" s="604"/>
      <c r="AF31" s="604"/>
      <c r="AG31" s="604"/>
      <c r="AH31" s="604"/>
      <c r="AI31" s="604"/>
      <c r="AJ31" s="604"/>
      <c r="AK31" s="604"/>
      <c r="AL31" s="604"/>
      <c r="AM31" s="604"/>
      <c r="AN31" s="604"/>
    </row>
    <row r="32" spans="1:40" s="74" customFormat="1" ht="16.5" customHeight="1" thickBot="1" thickTop="1">
      <c r="A32" s="12" t="s">
        <v>80</v>
      </c>
      <c r="B32" s="13" t="s">
        <v>81</v>
      </c>
      <c r="C32" s="67"/>
      <c r="D32" s="67"/>
      <c r="E32" s="68">
        <f aca="true" t="shared" si="0" ref="E32:K32">SUM(E28:E31)</f>
        <v>0</v>
      </c>
      <c r="F32" s="68">
        <f t="shared" si="0"/>
        <v>0</v>
      </c>
      <c r="G32" s="69">
        <f t="shared" si="0"/>
        <v>0</v>
      </c>
      <c r="H32" s="70">
        <f t="shared" si="0"/>
        <v>0</v>
      </c>
      <c r="I32" s="71">
        <f t="shared" si="0"/>
        <v>0</v>
      </c>
      <c r="J32" s="71">
        <f t="shared" si="0"/>
        <v>0</v>
      </c>
      <c r="K32" s="72">
        <f t="shared" si="0"/>
        <v>0</v>
      </c>
      <c r="L32" s="73">
        <f aca="true" t="shared" si="1" ref="L32:X32">SUM(L28:L31)</f>
        <v>0</v>
      </c>
      <c r="M32" s="71">
        <f t="shared" si="1"/>
        <v>0</v>
      </c>
      <c r="N32" s="71">
        <f t="shared" si="1"/>
        <v>0</v>
      </c>
      <c r="O32" s="71">
        <f t="shared" si="1"/>
        <v>0</v>
      </c>
      <c r="P32" s="71">
        <f t="shared" si="1"/>
        <v>0</v>
      </c>
      <c r="Q32" s="71">
        <f t="shared" si="1"/>
        <v>0</v>
      </c>
      <c r="R32" s="71">
        <f t="shared" si="1"/>
        <v>0</v>
      </c>
      <c r="S32" s="71">
        <f t="shared" si="1"/>
        <v>0</v>
      </c>
      <c r="T32" s="71">
        <f t="shared" si="1"/>
        <v>0</v>
      </c>
      <c r="U32" s="71">
        <f t="shared" si="1"/>
        <v>0</v>
      </c>
      <c r="V32" s="71">
        <f t="shared" si="1"/>
        <v>0</v>
      </c>
      <c r="W32" s="350">
        <f t="shared" si="1"/>
        <v>0</v>
      </c>
      <c r="X32" s="349">
        <f t="shared" si="1"/>
        <v>0</v>
      </c>
      <c r="Y32" s="379"/>
      <c r="Z32" s="379"/>
      <c r="AA32" s="379"/>
      <c r="AB32" s="379"/>
      <c r="AC32" s="379"/>
      <c r="AD32" s="379"/>
      <c r="AE32" s="379"/>
      <c r="AF32" s="379"/>
      <c r="AG32" s="379"/>
      <c r="AH32" s="379"/>
      <c r="AI32" s="379"/>
      <c r="AJ32" s="379"/>
      <c r="AK32" s="379"/>
      <c r="AL32" s="379"/>
      <c r="AM32" s="379"/>
      <c r="AN32" s="379"/>
    </row>
    <row r="33" spans="1:40" ht="15.75" customHeight="1" thickTop="1">
      <c r="A33" s="27"/>
      <c r="B33" s="21"/>
      <c r="C33" s="21"/>
      <c r="D33" s="28"/>
      <c r="E33" s="75"/>
      <c r="F33" s="75"/>
      <c r="G33" s="75"/>
      <c r="H33" s="75"/>
      <c r="I33" s="75"/>
      <c r="J33" s="75"/>
      <c r="K33" s="75"/>
      <c r="L33" s="380"/>
      <c r="M33" s="380"/>
      <c r="N33" s="380"/>
      <c r="O33" s="380"/>
      <c r="P33" s="380"/>
      <c r="Q33" s="380"/>
      <c r="R33" s="380"/>
      <c r="S33" s="380"/>
      <c r="T33" s="380"/>
      <c r="U33" s="380"/>
      <c r="V33" s="380"/>
      <c r="W33" s="380"/>
      <c r="X33" s="380"/>
      <c r="Y33" s="21"/>
      <c r="Z33" s="21"/>
      <c r="AA33" s="21"/>
      <c r="AB33" s="21"/>
      <c r="AC33" s="21"/>
      <c r="AD33" s="21"/>
      <c r="AE33" s="21"/>
      <c r="AF33" s="21"/>
      <c r="AG33" s="21"/>
      <c r="AH33" s="21"/>
      <c r="AI33" s="21"/>
      <c r="AJ33" s="21"/>
      <c r="AK33" s="21"/>
      <c r="AL33" s="21"/>
      <c r="AM33" s="21"/>
      <c r="AN33" s="21"/>
    </row>
    <row r="34" spans="1:40" ht="15.75" customHeight="1" thickBot="1">
      <c r="A34" s="27" t="s">
        <v>82</v>
      </c>
      <c r="B34" s="2" t="s">
        <v>83</v>
      </c>
      <c r="C34" s="57"/>
      <c r="D34" s="77"/>
      <c r="E34" s="75"/>
      <c r="F34" s="75"/>
      <c r="G34" s="78"/>
      <c r="H34" s="75"/>
      <c r="I34" s="75"/>
      <c r="J34" s="75"/>
      <c r="K34" s="75"/>
      <c r="L34" s="380"/>
      <c r="M34" s="380"/>
      <c r="N34" s="380"/>
      <c r="O34" s="380"/>
      <c r="P34" s="380"/>
      <c r="Q34" s="380"/>
      <c r="R34" s="380"/>
      <c r="S34" s="380"/>
      <c r="T34" s="380"/>
      <c r="U34" s="380"/>
      <c r="V34" s="380"/>
      <c r="W34" s="380"/>
      <c r="X34" s="380"/>
      <c r="Y34" s="21"/>
      <c r="Z34" s="21"/>
      <c r="AA34" s="21"/>
      <c r="AB34" s="21"/>
      <c r="AC34" s="21"/>
      <c r="AD34" s="21"/>
      <c r="AE34" s="21"/>
      <c r="AF34" s="21"/>
      <c r="AG34" s="21"/>
      <c r="AH34" s="21"/>
      <c r="AI34" s="21"/>
      <c r="AJ34" s="21"/>
      <c r="AK34" s="21"/>
      <c r="AL34" s="21"/>
      <c r="AM34" s="21"/>
      <c r="AN34" s="21"/>
    </row>
    <row r="35" spans="1:40" ht="15.75" thickTop="1">
      <c r="A35" s="27" t="s">
        <v>84</v>
      </c>
      <c r="B35" s="61" t="s">
        <v>85</v>
      </c>
      <c r="C35" s="61"/>
      <c r="D35" s="32"/>
      <c r="E35" s="247"/>
      <c r="F35" s="472"/>
      <c r="G35" s="243">
        <f aca="true" t="shared" si="2" ref="G35:G42">E35-F35</f>
        <v>0</v>
      </c>
      <c r="H35" s="261"/>
      <c r="I35" s="249"/>
      <c r="J35" s="249"/>
      <c r="K35" s="249"/>
      <c r="L35" s="262"/>
      <c r="M35" s="263"/>
      <c r="N35" s="263"/>
      <c r="O35" s="263"/>
      <c r="P35" s="263"/>
      <c r="Q35" s="263"/>
      <c r="R35" s="263"/>
      <c r="S35" s="263"/>
      <c r="T35" s="263"/>
      <c r="U35" s="263"/>
      <c r="V35" s="263"/>
      <c r="W35" s="264"/>
      <c r="X35" s="382">
        <f aca="true" t="shared" si="3" ref="X35:X43">SUM(H35:W35)-G35</f>
        <v>0</v>
      </c>
      <c r="Y35" s="21"/>
      <c r="Z35" s="21" t="s">
        <v>279</v>
      </c>
      <c r="AA35" s="21"/>
      <c r="AB35" s="21"/>
      <c r="AC35" s="21"/>
      <c r="AD35" s="21"/>
      <c r="AE35" s="21"/>
      <c r="AF35" s="21"/>
      <c r="AG35" s="21"/>
      <c r="AH35" s="21"/>
      <c r="AI35" s="21"/>
      <c r="AJ35" s="21"/>
      <c r="AK35" s="21"/>
      <c r="AL35" s="21"/>
      <c r="AM35" s="21"/>
      <c r="AN35" s="21"/>
    </row>
    <row r="36" spans="1:40" ht="15">
      <c r="A36" s="27" t="s">
        <v>86</v>
      </c>
      <c r="B36" s="61" t="s">
        <v>87</v>
      </c>
      <c r="C36" s="61"/>
      <c r="D36" s="32"/>
      <c r="E36" s="247"/>
      <c r="F36" s="247"/>
      <c r="G36" s="243">
        <f t="shared" si="2"/>
        <v>0</v>
      </c>
      <c r="H36" s="261"/>
      <c r="I36" s="249"/>
      <c r="J36" s="249"/>
      <c r="K36" s="249"/>
      <c r="L36" s="262"/>
      <c r="M36" s="263"/>
      <c r="N36" s="263"/>
      <c r="O36" s="263"/>
      <c r="P36" s="263"/>
      <c r="Q36" s="263"/>
      <c r="R36" s="263"/>
      <c r="S36" s="263"/>
      <c r="T36" s="263"/>
      <c r="U36" s="263"/>
      <c r="V36" s="263"/>
      <c r="W36" s="264"/>
      <c r="X36" s="382">
        <f t="shared" si="3"/>
        <v>0</v>
      </c>
      <c r="Y36" s="21"/>
      <c r="Z36" s="21" t="s">
        <v>283</v>
      </c>
      <c r="AA36" s="21"/>
      <c r="AB36" s="21"/>
      <c r="AC36" s="21"/>
      <c r="AD36" s="21"/>
      <c r="AE36" s="21"/>
      <c r="AF36" s="21"/>
      <c r="AG36" s="21"/>
      <c r="AH36" s="21"/>
      <c r="AI36" s="21"/>
      <c r="AJ36" s="21"/>
      <c r="AK36" s="21"/>
      <c r="AL36" s="21"/>
      <c r="AM36" s="21"/>
      <c r="AN36" s="21"/>
    </row>
    <row r="37" spans="1:40" ht="15">
      <c r="A37" s="27" t="s">
        <v>88</v>
      </c>
      <c r="B37" s="596" t="s">
        <v>470</v>
      </c>
      <c r="C37" s="79"/>
      <c r="D37" s="80"/>
      <c r="E37" s="247"/>
      <c r="F37" s="247"/>
      <c r="G37" s="243">
        <f t="shared" si="2"/>
        <v>0</v>
      </c>
      <c r="H37" s="261"/>
      <c r="I37" s="249"/>
      <c r="J37" s="249"/>
      <c r="K37" s="249"/>
      <c r="L37" s="262"/>
      <c r="M37" s="263"/>
      <c r="N37" s="263"/>
      <c r="O37" s="263"/>
      <c r="P37" s="263"/>
      <c r="Q37" s="263"/>
      <c r="R37" s="263"/>
      <c r="S37" s="263"/>
      <c r="T37" s="263"/>
      <c r="U37" s="263"/>
      <c r="V37" s="263"/>
      <c r="W37" s="264"/>
      <c r="X37" s="382">
        <f t="shared" si="3"/>
        <v>0</v>
      </c>
      <c r="Y37" s="21"/>
      <c r="Z37" s="519" t="s">
        <v>470</v>
      </c>
      <c r="AA37" s="21"/>
      <c r="AB37" s="21"/>
      <c r="AC37" s="21"/>
      <c r="AD37" s="21"/>
      <c r="AE37" s="21"/>
      <c r="AF37" s="21"/>
      <c r="AG37" s="21"/>
      <c r="AH37" s="21"/>
      <c r="AI37" s="21"/>
      <c r="AJ37" s="21"/>
      <c r="AK37" s="21"/>
      <c r="AL37" s="21"/>
      <c r="AM37" s="21"/>
      <c r="AN37" s="21"/>
    </row>
    <row r="38" spans="1:40" ht="15">
      <c r="A38" s="462" t="s">
        <v>89</v>
      </c>
      <c r="B38" s="596" t="s">
        <v>471</v>
      </c>
      <c r="C38" s="79"/>
      <c r="D38" s="80"/>
      <c r="E38" s="247"/>
      <c r="F38" s="247"/>
      <c r="G38" s="243">
        <f t="shared" si="2"/>
        <v>0</v>
      </c>
      <c r="H38" s="261"/>
      <c r="I38" s="249"/>
      <c r="J38" s="249"/>
      <c r="K38" s="249"/>
      <c r="L38" s="262"/>
      <c r="M38" s="263"/>
      <c r="N38" s="263"/>
      <c r="O38" s="263"/>
      <c r="P38" s="263"/>
      <c r="Q38" s="263"/>
      <c r="R38" s="263"/>
      <c r="S38" s="263"/>
      <c r="T38" s="263"/>
      <c r="U38" s="263"/>
      <c r="V38" s="263"/>
      <c r="W38" s="264"/>
      <c r="X38" s="382">
        <f t="shared" si="3"/>
        <v>0</v>
      </c>
      <c r="Y38" s="21"/>
      <c r="Z38" s="519" t="s">
        <v>473</v>
      </c>
      <c r="AA38" s="21"/>
      <c r="AB38" s="21"/>
      <c r="AC38" s="21"/>
      <c r="AD38" s="21"/>
      <c r="AE38" s="21"/>
      <c r="AF38" s="21"/>
      <c r="AG38" s="21"/>
      <c r="AH38" s="21"/>
      <c r="AI38" s="21"/>
      <c r="AJ38" s="21"/>
      <c r="AK38" s="21"/>
      <c r="AL38" s="21"/>
      <c r="AM38" s="21"/>
      <c r="AN38" s="21"/>
    </row>
    <row r="39" spans="1:40" ht="15">
      <c r="A39" s="462" t="s">
        <v>91</v>
      </c>
      <c r="B39" s="79" t="s">
        <v>90</v>
      </c>
      <c r="C39" s="79"/>
      <c r="D39" s="80"/>
      <c r="E39" s="247"/>
      <c r="F39" s="247"/>
      <c r="G39" s="243">
        <f t="shared" si="2"/>
        <v>0</v>
      </c>
      <c r="H39" s="261"/>
      <c r="I39" s="249"/>
      <c r="J39" s="249"/>
      <c r="K39" s="249"/>
      <c r="L39" s="262"/>
      <c r="M39" s="263"/>
      <c r="N39" s="263"/>
      <c r="O39" s="263"/>
      <c r="P39" s="263"/>
      <c r="Q39" s="263"/>
      <c r="R39" s="263"/>
      <c r="S39" s="263"/>
      <c r="T39" s="263"/>
      <c r="U39" s="263"/>
      <c r="V39" s="263"/>
      <c r="W39" s="264"/>
      <c r="X39" s="382">
        <f t="shared" si="3"/>
        <v>0</v>
      </c>
      <c r="Y39" s="21"/>
      <c r="Z39" s="21" t="s">
        <v>280</v>
      </c>
      <c r="AA39" s="21"/>
      <c r="AB39" s="21"/>
      <c r="AC39" s="21"/>
      <c r="AD39" s="21"/>
      <c r="AE39" s="21"/>
      <c r="AF39" s="21"/>
      <c r="AG39" s="21"/>
      <c r="AH39" s="21"/>
      <c r="AI39" s="21"/>
      <c r="AJ39" s="21"/>
      <c r="AK39" s="21"/>
      <c r="AL39" s="21"/>
      <c r="AM39" s="21"/>
      <c r="AN39" s="21"/>
    </row>
    <row r="40" spans="1:40" ht="15">
      <c r="A40" s="462" t="s">
        <v>92</v>
      </c>
      <c r="B40" s="596" t="s">
        <v>457</v>
      </c>
      <c r="C40" s="79"/>
      <c r="D40" s="80"/>
      <c r="E40" s="247"/>
      <c r="F40" s="247"/>
      <c r="G40" s="243">
        <f t="shared" si="2"/>
        <v>0</v>
      </c>
      <c r="H40" s="261"/>
      <c r="I40" s="249"/>
      <c r="J40" s="249"/>
      <c r="K40" s="249"/>
      <c r="L40" s="262"/>
      <c r="M40" s="263"/>
      <c r="N40" s="263"/>
      <c r="O40" s="263"/>
      <c r="P40" s="263"/>
      <c r="Q40" s="263"/>
      <c r="R40" s="263"/>
      <c r="S40" s="263"/>
      <c r="T40" s="263"/>
      <c r="U40" s="263"/>
      <c r="V40" s="263"/>
      <c r="W40" s="264"/>
      <c r="X40" s="382">
        <f t="shared" si="3"/>
        <v>0</v>
      </c>
      <c r="Y40" s="21"/>
      <c r="Z40" t="s">
        <v>467</v>
      </c>
      <c r="AA40" s="21"/>
      <c r="AB40" s="21"/>
      <c r="AC40" s="21"/>
      <c r="AD40" s="21"/>
      <c r="AE40" s="21"/>
      <c r="AF40" s="21"/>
      <c r="AG40" s="21"/>
      <c r="AH40" s="21"/>
      <c r="AI40" s="21"/>
      <c r="AJ40" s="21"/>
      <c r="AK40" s="21"/>
      <c r="AL40" s="21"/>
      <c r="AM40" s="21"/>
      <c r="AN40" s="21"/>
    </row>
    <row r="41" spans="1:40" ht="15">
      <c r="A41" s="462" t="s">
        <v>94</v>
      </c>
      <c r="B41" s="596" t="s">
        <v>458</v>
      </c>
      <c r="C41" s="79"/>
      <c r="D41" s="80"/>
      <c r="E41" s="247"/>
      <c r="F41" s="247"/>
      <c r="G41" s="243">
        <f t="shared" si="2"/>
        <v>0</v>
      </c>
      <c r="H41" s="261"/>
      <c r="I41" s="249"/>
      <c r="J41" s="249"/>
      <c r="K41" s="249"/>
      <c r="L41" s="262"/>
      <c r="M41" s="263"/>
      <c r="N41" s="263"/>
      <c r="O41" s="263"/>
      <c r="P41" s="263"/>
      <c r="Q41" s="263"/>
      <c r="R41" s="263"/>
      <c r="S41" s="263"/>
      <c r="T41" s="263"/>
      <c r="U41" s="263"/>
      <c r="V41" s="263"/>
      <c r="W41" s="264"/>
      <c r="X41" s="382">
        <f t="shared" si="3"/>
        <v>0</v>
      </c>
      <c r="Y41" s="21"/>
      <c r="Z41" t="s">
        <v>468</v>
      </c>
      <c r="AA41" s="21"/>
      <c r="AB41" s="21"/>
      <c r="AC41" s="21"/>
      <c r="AD41" s="21"/>
      <c r="AE41" s="21"/>
      <c r="AF41" s="21"/>
      <c r="AG41" s="21"/>
      <c r="AH41" s="21"/>
      <c r="AI41" s="21"/>
      <c r="AJ41" s="21"/>
      <c r="AK41" s="21"/>
      <c r="AL41" s="21"/>
      <c r="AM41" s="21"/>
      <c r="AN41" s="21"/>
    </row>
    <row r="42" spans="1:40" ht="15">
      <c r="A42" s="462" t="s">
        <v>465</v>
      </c>
      <c r="B42" s="79" t="s">
        <v>93</v>
      </c>
      <c r="C42" s="79"/>
      <c r="D42" s="80"/>
      <c r="E42" s="247"/>
      <c r="F42" s="247"/>
      <c r="G42" s="243">
        <f t="shared" si="2"/>
        <v>0</v>
      </c>
      <c r="H42" s="254"/>
      <c r="I42" s="255"/>
      <c r="J42" s="255"/>
      <c r="K42" s="256"/>
      <c r="L42" s="242"/>
      <c r="M42" s="241"/>
      <c r="N42" s="241"/>
      <c r="O42" s="241"/>
      <c r="P42" s="241"/>
      <c r="Q42" s="241"/>
      <c r="R42" s="241"/>
      <c r="S42" s="241"/>
      <c r="T42" s="241"/>
      <c r="U42" s="241"/>
      <c r="V42" s="241"/>
      <c r="W42" s="253"/>
      <c r="X42" s="382">
        <f t="shared" si="3"/>
        <v>0</v>
      </c>
      <c r="Y42" s="21"/>
      <c r="Z42" s="366" t="s">
        <v>281</v>
      </c>
      <c r="AA42" s="366"/>
      <c r="AB42" s="366"/>
      <c r="AC42" s="366"/>
      <c r="AD42" s="21"/>
      <c r="AE42" s="21"/>
      <c r="AF42" s="21"/>
      <c r="AG42" s="21"/>
      <c r="AH42" s="21"/>
      <c r="AI42" s="21"/>
      <c r="AJ42" s="21"/>
      <c r="AK42" s="21"/>
      <c r="AL42" s="21"/>
      <c r="AM42" s="21"/>
      <c r="AN42" s="21"/>
    </row>
    <row r="43" spans="1:40" ht="15.75" customHeight="1" thickBot="1">
      <c r="A43" s="462" t="s">
        <v>472</v>
      </c>
      <c r="B43" s="81" t="s">
        <v>95</v>
      </c>
      <c r="C43" s="81"/>
      <c r="D43" s="82"/>
      <c r="E43" s="248"/>
      <c r="F43" s="247"/>
      <c r="G43" s="243">
        <f>E43-F43</f>
        <v>0</v>
      </c>
      <c r="H43" s="265"/>
      <c r="I43" s="250"/>
      <c r="J43" s="250"/>
      <c r="K43" s="250"/>
      <c r="L43" s="266"/>
      <c r="M43" s="267"/>
      <c r="N43" s="267"/>
      <c r="O43" s="267"/>
      <c r="P43" s="267"/>
      <c r="Q43" s="267"/>
      <c r="R43" s="267"/>
      <c r="S43" s="267"/>
      <c r="T43" s="267"/>
      <c r="U43" s="267"/>
      <c r="V43" s="267"/>
      <c r="W43" s="268"/>
      <c r="X43" s="383">
        <f t="shared" si="3"/>
        <v>0</v>
      </c>
      <c r="Y43" s="21"/>
      <c r="Z43" s="595" t="s">
        <v>466</v>
      </c>
      <c r="AA43" s="534"/>
      <c r="AB43" s="534"/>
      <c r="AC43" s="534"/>
      <c r="AD43" s="366"/>
      <c r="AE43" s="366"/>
      <c r="AF43" s="366"/>
      <c r="AG43" s="366"/>
      <c r="AH43" s="366"/>
      <c r="AI43" s="366"/>
      <c r="AJ43" s="366"/>
      <c r="AK43" s="366"/>
      <c r="AL43" s="366"/>
      <c r="AM43" s="21"/>
      <c r="AN43" s="21"/>
    </row>
    <row r="44" spans="1:40" s="74" customFormat="1" ht="16.5" customHeight="1" thickBot="1" thickTop="1">
      <c r="A44" s="12" t="s">
        <v>96</v>
      </c>
      <c r="B44" s="13" t="s">
        <v>97</v>
      </c>
      <c r="C44" s="67"/>
      <c r="D44" s="67"/>
      <c r="E44" s="68">
        <f>SUM(E35:E43)</f>
        <v>0</v>
      </c>
      <c r="F44" s="68">
        <f aca="true" t="shared" si="4" ref="F44:K44">SUM(F35:F43)</f>
        <v>0</v>
      </c>
      <c r="G44" s="69">
        <f t="shared" si="4"/>
        <v>0</v>
      </c>
      <c r="H44" s="70">
        <f t="shared" si="4"/>
        <v>0</v>
      </c>
      <c r="I44" s="71">
        <f t="shared" si="4"/>
        <v>0</v>
      </c>
      <c r="J44" s="71">
        <f t="shared" si="4"/>
        <v>0</v>
      </c>
      <c r="K44" s="72">
        <f t="shared" si="4"/>
        <v>0</v>
      </c>
      <c r="L44" s="73">
        <f aca="true" t="shared" si="5" ref="L44:X44">SUM(L35:L43)</f>
        <v>0</v>
      </c>
      <c r="M44" s="71">
        <f t="shared" si="5"/>
        <v>0</v>
      </c>
      <c r="N44" s="71">
        <f t="shared" si="5"/>
        <v>0</v>
      </c>
      <c r="O44" s="71">
        <f t="shared" si="5"/>
        <v>0</v>
      </c>
      <c r="P44" s="71">
        <f t="shared" si="5"/>
        <v>0</v>
      </c>
      <c r="Q44" s="71">
        <f t="shared" si="5"/>
        <v>0</v>
      </c>
      <c r="R44" s="71">
        <f t="shared" si="5"/>
        <v>0</v>
      </c>
      <c r="S44" s="71">
        <f t="shared" si="5"/>
        <v>0</v>
      </c>
      <c r="T44" s="71">
        <f t="shared" si="5"/>
        <v>0</v>
      </c>
      <c r="U44" s="71">
        <f t="shared" si="5"/>
        <v>0</v>
      </c>
      <c r="V44" s="71">
        <f t="shared" si="5"/>
        <v>0</v>
      </c>
      <c r="W44" s="71">
        <f t="shared" si="5"/>
        <v>0</v>
      </c>
      <c r="X44" s="269">
        <f t="shared" si="5"/>
        <v>0</v>
      </c>
      <c r="Y44" s="379"/>
      <c r="Z44" s="534"/>
      <c r="AA44" s="534"/>
      <c r="AB44" s="534"/>
      <c r="AC44" s="534"/>
      <c r="AD44" s="534"/>
      <c r="AE44" s="534"/>
      <c r="AF44" s="534"/>
      <c r="AG44" s="534"/>
      <c r="AH44" s="534"/>
      <c r="AI44" s="534"/>
      <c r="AJ44" s="534"/>
      <c r="AK44" s="534"/>
      <c r="AL44" s="534"/>
      <c r="AM44" s="21"/>
      <c r="AN44" s="21"/>
    </row>
    <row r="45" spans="1:40" ht="15.75" thickTop="1">
      <c r="A45" s="27"/>
      <c r="B45" s="21"/>
      <c r="C45" s="21"/>
      <c r="D45" s="28"/>
      <c r="E45" s="75"/>
      <c r="F45" s="75"/>
      <c r="G45" s="75"/>
      <c r="H45" s="75"/>
      <c r="I45" s="75"/>
      <c r="J45" s="75"/>
      <c r="K45" s="75"/>
      <c r="L45" s="76"/>
      <c r="M45" s="76"/>
      <c r="N45" s="76"/>
      <c r="O45" s="76"/>
      <c r="P45" s="76"/>
      <c r="Q45" s="76"/>
      <c r="R45" s="76"/>
      <c r="S45" s="76"/>
      <c r="T45" s="76"/>
      <c r="U45" s="76"/>
      <c r="V45" s="76"/>
      <c r="W45" s="76"/>
      <c r="X45" s="380"/>
      <c r="Y45" s="21"/>
      <c r="Z45" s="21"/>
      <c r="AA45" s="21"/>
      <c r="AB45" s="21"/>
      <c r="AC45" s="21"/>
      <c r="AD45" s="534"/>
      <c r="AE45" s="534"/>
      <c r="AF45" s="534"/>
      <c r="AG45" s="534"/>
      <c r="AH45" s="534"/>
      <c r="AI45" s="534"/>
      <c r="AJ45" s="534"/>
      <c r="AK45" s="534"/>
      <c r="AL45" s="534"/>
      <c r="AM45" s="379"/>
      <c r="AN45" s="379"/>
    </row>
    <row r="46" spans="1:40" ht="16.5" thickBot="1">
      <c r="A46" s="27" t="s">
        <v>98</v>
      </c>
      <c r="B46" s="2" t="s">
        <v>99</v>
      </c>
      <c r="C46" s="57"/>
      <c r="D46" s="77"/>
      <c r="E46" s="75"/>
      <c r="F46" s="75"/>
      <c r="G46" s="78"/>
      <c r="H46" s="75"/>
      <c r="I46" s="75"/>
      <c r="J46" s="75"/>
      <c r="K46" s="75"/>
      <c r="L46" s="76"/>
      <c r="M46" s="76"/>
      <c r="N46" s="76"/>
      <c r="O46" s="76"/>
      <c r="P46" s="76"/>
      <c r="Q46" s="76"/>
      <c r="R46" s="76"/>
      <c r="S46" s="76"/>
      <c r="T46" s="76"/>
      <c r="U46" s="76"/>
      <c r="V46" s="76"/>
      <c r="W46" s="76"/>
      <c r="X46" s="380"/>
      <c r="Y46" s="21"/>
      <c r="Z46" s="21"/>
      <c r="AA46" s="21"/>
      <c r="AB46" s="21"/>
      <c r="AC46" s="21"/>
      <c r="AD46" s="21"/>
      <c r="AE46" s="21"/>
      <c r="AF46" s="21"/>
      <c r="AG46" s="21"/>
      <c r="AH46" s="21"/>
      <c r="AI46" s="21"/>
      <c r="AJ46" s="21"/>
      <c r="AK46" s="21"/>
      <c r="AL46" s="21"/>
      <c r="AM46" s="21"/>
      <c r="AN46" s="21"/>
    </row>
    <row r="47" spans="1:40" ht="15.75" thickTop="1">
      <c r="A47" s="27" t="s">
        <v>100</v>
      </c>
      <c r="B47" s="519" t="s">
        <v>460</v>
      </c>
      <c r="C47" s="21"/>
      <c r="D47" s="28"/>
      <c r="E47" s="249"/>
      <c r="F47" s="249"/>
      <c r="G47" s="243">
        <f>E47-F47</f>
        <v>0</v>
      </c>
      <c r="H47" s="261"/>
      <c r="I47" s="249"/>
      <c r="J47" s="249"/>
      <c r="K47" s="249"/>
      <c r="L47" s="262"/>
      <c r="M47" s="263"/>
      <c r="N47" s="263"/>
      <c r="O47" s="263"/>
      <c r="P47" s="263"/>
      <c r="Q47" s="263"/>
      <c r="R47" s="263"/>
      <c r="S47" s="263"/>
      <c r="T47" s="263"/>
      <c r="U47" s="263"/>
      <c r="V47" s="263"/>
      <c r="W47" s="264"/>
      <c r="X47" s="382">
        <f>SUM(H47:W47)-G47</f>
        <v>0</v>
      </c>
      <c r="Y47" s="21"/>
      <c r="Z47" s="519" t="s">
        <v>469</v>
      </c>
      <c r="AA47" s="21"/>
      <c r="AB47" s="21"/>
      <c r="AC47" s="21"/>
      <c r="AD47" s="21"/>
      <c r="AE47" s="21"/>
      <c r="AF47" s="21"/>
      <c r="AG47" s="21"/>
      <c r="AH47" s="21"/>
      <c r="AI47" s="21"/>
      <c r="AJ47" s="21"/>
      <c r="AK47" s="21"/>
      <c r="AL47" s="21"/>
      <c r="AM47" s="21"/>
      <c r="AN47" s="21"/>
    </row>
    <row r="48" spans="1:40" ht="15">
      <c r="A48" s="27" t="s">
        <v>101</v>
      </c>
      <c r="B48" s="79" t="s">
        <v>102</v>
      </c>
      <c r="C48" s="79"/>
      <c r="D48" s="80"/>
      <c r="E48" s="249"/>
      <c r="F48" s="249"/>
      <c r="G48" s="243">
        <f>E48-F48</f>
        <v>0</v>
      </c>
      <c r="H48" s="261"/>
      <c r="I48" s="249"/>
      <c r="J48" s="249"/>
      <c r="K48" s="249"/>
      <c r="L48" s="262"/>
      <c r="M48" s="263"/>
      <c r="N48" s="263"/>
      <c r="O48" s="263"/>
      <c r="P48" s="263"/>
      <c r="Q48" s="263"/>
      <c r="R48" s="263"/>
      <c r="S48" s="263"/>
      <c r="T48" s="263"/>
      <c r="U48" s="263"/>
      <c r="V48" s="263"/>
      <c r="W48" s="264"/>
      <c r="X48" s="382">
        <f>SUM(H48:W48)-G48</f>
        <v>0</v>
      </c>
      <c r="Y48" s="21"/>
      <c r="Z48" s="21" t="s">
        <v>282</v>
      </c>
      <c r="AA48" s="21"/>
      <c r="AB48" s="21"/>
      <c r="AC48" s="21"/>
      <c r="AD48" s="21"/>
      <c r="AE48" s="21"/>
      <c r="AF48" s="21"/>
      <c r="AG48" s="21"/>
      <c r="AH48" s="21"/>
      <c r="AI48" s="21"/>
      <c r="AJ48" s="21"/>
      <c r="AK48" s="21"/>
      <c r="AL48" s="21"/>
      <c r="AM48" s="21"/>
      <c r="AN48" s="21"/>
    </row>
    <row r="49" spans="1:40" ht="15">
      <c r="A49" s="462" t="s">
        <v>103</v>
      </c>
      <c r="B49" s="552" t="s">
        <v>411</v>
      </c>
      <c r="C49" s="52"/>
      <c r="D49" s="91"/>
      <c r="E49" s="249"/>
      <c r="F49" s="249"/>
      <c r="G49" s="243">
        <f>E49-F49</f>
        <v>0</v>
      </c>
      <c r="H49" s="548"/>
      <c r="I49" s="547"/>
      <c r="J49" s="547"/>
      <c r="K49" s="547"/>
      <c r="L49" s="549"/>
      <c r="M49" s="550"/>
      <c r="N49" s="550"/>
      <c r="O49" s="550"/>
      <c r="P49" s="550"/>
      <c r="Q49" s="550"/>
      <c r="R49" s="550"/>
      <c r="S49" s="550"/>
      <c r="T49" s="550"/>
      <c r="U49" s="550"/>
      <c r="V49" s="550"/>
      <c r="W49" s="551"/>
      <c r="X49" s="382">
        <f>SUM(H49:W49)-G49</f>
        <v>0</v>
      </c>
      <c r="Y49" s="21"/>
      <c r="Z49" s="519" t="s">
        <v>410</v>
      </c>
      <c r="AA49" s="21"/>
      <c r="AB49" s="21"/>
      <c r="AC49" s="21"/>
      <c r="AD49" s="21"/>
      <c r="AE49" s="21"/>
      <c r="AF49" s="21"/>
      <c r="AG49" s="21"/>
      <c r="AH49" s="21"/>
      <c r="AI49" s="21"/>
      <c r="AJ49" s="21"/>
      <c r="AK49" s="21"/>
      <c r="AL49" s="21"/>
      <c r="AM49" s="21"/>
      <c r="AN49" s="21"/>
    </row>
    <row r="50" spans="1:40" ht="15.75" thickBot="1">
      <c r="A50" s="462" t="s">
        <v>408</v>
      </c>
      <c r="B50" s="81" t="s">
        <v>79</v>
      </c>
      <c r="C50" s="81"/>
      <c r="D50" s="82"/>
      <c r="E50" s="250"/>
      <c r="F50" s="249"/>
      <c r="G50" s="243">
        <f>E50-F50</f>
        <v>0</v>
      </c>
      <c r="H50" s="265"/>
      <c r="I50" s="250"/>
      <c r="J50" s="250"/>
      <c r="K50" s="250"/>
      <c r="L50" s="266"/>
      <c r="M50" s="267"/>
      <c r="N50" s="267"/>
      <c r="O50" s="267"/>
      <c r="P50" s="267"/>
      <c r="Q50" s="267"/>
      <c r="R50" s="267"/>
      <c r="S50" s="267"/>
      <c r="T50" s="267"/>
      <c r="U50" s="267"/>
      <c r="V50" s="267"/>
      <c r="W50" s="268"/>
      <c r="X50" s="383">
        <f>SUM(H50:W50)-G50</f>
        <v>0</v>
      </c>
      <c r="Y50" s="21"/>
      <c r="Z50" s="595" t="s">
        <v>409</v>
      </c>
      <c r="AA50" s="366"/>
      <c r="AB50" s="366"/>
      <c r="AC50" s="366"/>
      <c r="AD50" s="21"/>
      <c r="AE50" s="21"/>
      <c r="AF50" s="21"/>
      <c r="AG50" s="21"/>
      <c r="AH50" s="21"/>
      <c r="AI50" s="21"/>
      <c r="AJ50" s="21"/>
      <c r="AK50" s="21"/>
      <c r="AL50" s="21"/>
      <c r="AM50" s="21"/>
      <c r="AN50" s="21"/>
    </row>
    <row r="51" spans="1:40" s="379" customFormat="1" ht="16.5" customHeight="1" thickBot="1" thickTop="1">
      <c r="A51" s="12" t="s">
        <v>104</v>
      </c>
      <c r="B51" s="13" t="s">
        <v>105</v>
      </c>
      <c r="C51" s="67"/>
      <c r="D51" s="67"/>
      <c r="E51" s="68">
        <f>SUM(E47:E50)</f>
        <v>0</v>
      </c>
      <c r="F51" s="68">
        <f aca="true" t="shared" si="6" ref="F51:K51">SUM(F47:F50)</f>
        <v>0</v>
      </c>
      <c r="G51" s="69">
        <f t="shared" si="6"/>
        <v>0</v>
      </c>
      <c r="H51" s="70">
        <f t="shared" si="6"/>
        <v>0</v>
      </c>
      <c r="I51" s="71">
        <f t="shared" si="6"/>
        <v>0</v>
      </c>
      <c r="J51" s="71">
        <f t="shared" si="6"/>
        <v>0</v>
      </c>
      <c r="K51" s="72">
        <f t="shared" si="6"/>
        <v>0</v>
      </c>
      <c r="L51" s="73">
        <f aca="true" t="shared" si="7" ref="L51:X51">SUM(L47:L50)</f>
        <v>0</v>
      </c>
      <c r="M51" s="71">
        <f t="shared" si="7"/>
        <v>0</v>
      </c>
      <c r="N51" s="71">
        <f t="shared" si="7"/>
        <v>0</v>
      </c>
      <c r="O51" s="71">
        <f t="shared" si="7"/>
        <v>0</v>
      </c>
      <c r="P51" s="71">
        <f t="shared" si="7"/>
        <v>0</v>
      </c>
      <c r="Q51" s="71">
        <f t="shared" si="7"/>
        <v>0</v>
      </c>
      <c r="R51" s="71">
        <f t="shared" si="7"/>
        <v>0</v>
      </c>
      <c r="S51" s="71">
        <f t="shared" si="7"/>
        <v>0</v>
      </c>
      <c r="T51" s="71">
        <f t="shared" si="7"/>
        <v>0</v>
      </c>
      <c r="U51" s="71">
        <f t="shared" si="7"/>
        <v>0</v>
      </c>
      <c r="V51" s="71">
        <f t="shared" si="7"/>
        <v>0</v>
      </c>
      <c r="W51" s="351">
        <f t="shared" si="7"/>
        <v>0</v>
      </c>
      <c r="X51" s="349">
        <f t="shared" si="7"/>
        <v>0</v>
      </c>
      <c r="AD51" s="366"/>
      <c r="AE51" s="366"/>
      <c r="AF51" s="366"/>
      <c r="AG51" s="366"/>
      <c r="AH51" s="366"/>
      <c r="AI51" s="366"/>
      <c r="AJ51" s="366"/>
      <c r="AK51" s="366"/>
      <c r="AL51" s="366"/>
      <c r="AM51" s="21"/>
      <c r="AN51" s="21"/>
    </row>
    <row r="52" spans="1:40" s="21" customFormat="1" ht="17.25" thickBot="1" thickTop="1">
      <c r="A52" s="27"/>
      <c r="B52" s="1"/>
      <c r="E52" s="75"/>
      <c r="F52" s="75"/>
      <c r="G52" s="75"/>
      <c r="H52" s="75"/>
      <c r="I52" s="75"/>
      <c r="J52" s="75"/>
      <c r="K52" s="75"/>
      <c r="L52" s="380"/>
      <c r="M52" s="380"/>
      <c r="N52" s="380"/>
      <c r="O52" s="380"/>
      <c r="P52" s="380"/>
      <c r="Q52" s="380"/>
      <c r="R52" s="380"/>
      <c r="S52" s="380"/>
      <c r="T52" s="380"/>
      <c r="U52" s="380"/>
      <c r="V52" s="380"/>
      <c r="W52" s="380"/>
      <c r="X52" s="380"/>
      <c r="AD52" s="379"/>
      <c r="AE52" s="379"/>
      <c r="AF52" s="379"/>
      <c r="AG52" s="379"/>
      <c r="AH52" s="379"/>
      <c r="AI52" s="379"/>
      <c r="AJ52" s="379"/>
      <c r="AK52" s="379"/>
      <c r="AL52" s="379"/>
      <c r="AM52" s="379"/>
      <c r="AN52" s="379"/>
    </row>
    <row r="53" spans="1:40" s="379" customFormat="1" ht="16.5" customHeight="1" thickBot="1" thickTop="1">
      <c r="A53" s="12" t="s">
        <v>106</v>
      </c>
      <c r="B53" s="13" t="s">
        <v>107</v>
      </c>
      <c r="C53" s="67"/>
      <c r="D53" s="67"/>
      <c r="E53" s="68">
        <f aca="true" t="shared" si="8" ref="E53:K53">E32+E44+E51</f>
        <v>0</v>
      </c>
      <c r="F53" s="68">
        <f t="shared" si="8"/>
        <v>0</v>
      </c>
      <c r="G53" s="545">
        <f t="shared" si="8"/>
        <v>0</v>
      </c>
      <c r="H53" s="546">
        <f t="shared" si="8"/>
        <v>0</v>
      </c>
      <c r="I53" s="68">
        <f t="shared" si="8"/>
        <v>0</v>
      </c>
      <c r="J53" s="68">
        <f t="shared" si="8"/>
        <v>0</v>
      </c>
      <c r="K53" s="68">
        <f t="shared" si="8"/>
        <v>0</v>
      </c>
      <c r="L53" s="68">
        <f aca="true" t="shared" si="9" ref="L53:U53">L32+L44+L51</f>
        <v>0</v>
      </c>
      <c r="M53" s="68">
        <f t="shared" si="9"/>
        <v>0</v>
      </c>
      <c r="N53" s="68">
        <f t="shared" si="9"/>
        <v>0</v>
      </c>
      <c r="O53" s="68">
        <f t="shared" si="9"/>
        <v>0</v>
      </c>
      <c r="P53" s="68">
        <f t="shared" si="9"/>
        <v>0</v>
      </c>
      <c r="Q53" s="68">
        <f t="shared" si="9"/>
        <v>0</v>
      </c>
      <c r="R53" s="68">
        <f>R32+R44+R51</f>
        <v>0</v>
      </c>
      <c r="S53" s="68">
        <f t="shared" si="9"/>
        <v>0</v>
      </c>
      <c r="T53" s="68">
        <f t="shared" si="9"/>
        <v>0</v>
      </c>
      <c r="U53" s="68">
        <f t="shared" si="9"/>
        <v>0</v>
      </c>
      <c r="V53" s="68">
        <f>V32+V44+V51</f>
        <v>0</v>
      </c>
      <c r="W53" s="69">
        <f>W32+W44+W51</f>
        <v>0</v>
      </c>
      <c r="X53" s="349">
        <f>X32+X44+X51</f>
        <v>0</v>
      </c>
      <c r="AD53" s="21"/>
      <c r="AE53" s="21"/>
      <c r="AF53" s="21"/>
      <c r="AG53" s="21"/>
      <c r="AH53" s="21"/>
      <c r="AI53" s="21"/>
      <c r="AJ53" s="21"/>
      <c r="AK53" s="21"/>
      <c r="AL53" s="21"/>
      <c r="AM53" s="21"/>
      <c r="AN53" s="21"/>
    </row>
    <row r="54" spans="1:40" ht="15.75" thickTop="1">
      <c r="A54" s="21"/>
      <c r="B54" s="21"/>
      <c r="C54" s="21"/>
      <c r="D54" s="21"/>
      <c r="E54" s="21"/>
      <c r="F54" s="21"/>
      <c r="G54" s="21"/>
      <c r="H54" s="21"/>
      <c r="I54" s="21"/>
      <c r="J54" s="21"/>
      <c r="K54" s="21"/>
      <c r="AD54" s="379"/>
      <c r="AE54" s="379"/>
      <c r="AF54" s="379"/>
      <c r="AG54" s="379"/>
      <c r="AH54" s="379"/>
      <c r="AI54" s="379"/>
      <c r="AJ54" s="379"/>
      <c r="AK54" s="379"/>
      <c r="AL54" s="379"/>
      <c r="AM54" s="379"/>
      <c r="AN54" s="379"/>
    </row>
    <row r="55" spans="1:40" s="84" customFormat="1" ht="18">
      <c r="A55" s="391" t="s">
        <v>332</v>
      </c>
      <c r="AD55" s="26"/>
      <c r="AE55" s="26"/>
      <c r="AF55" s="26"/>
      <c r="AG55" s="26"/>
      <c r="AH55" s="26"/>
      <c r="AI55" s="26"/>
      <c r="AJ55" s="26"/>
      <c r="AK55" s="26"/>
      <c r="AL55" s="26"/>
      <c r="AM55" s="26"/>
      <c r="AN55" s="26"/>
    </row>
    <row r="56" spans="1:40" s="86" customFormat="1" ht="15">
      <c r="A56" s="540" t="s">
        <v>413</v>
      </c>
      <c r="B56" s="85"/>
      <c r="C56" s="85"/>
      <c r="D56" s="85"/>
      <c r="E56" s="85"/>
      <c r="F56" s="85"/>
      <c r="G56" s="85"/>
      <c r="H56" s="85"/>
      <c r="I56" s="85"/>
      <c r="J56" s="85"/>
      <c r="K56" s="85"/>
      <c r="L56" s="85"/>
      <c r="AD56" s="84"/>
      <c r="AE56" s="84"/>
      <c r="AF56" s="84"/>
      <c r="AG56" s="84"/>
      <c r="AH56" s="84"/>
      <c r="AI56" s="84"/>
      <c r="AJ56" s="84"/>
      <c r="AK56" s="84"/>
      <c r="AL56" s="84"/>
      <c r="AM56" s="84"/>
      <c r="AN56" s="84"/>
    </row>
    <row r="57" spans="1:12" s="86" customFormat="1" ht="15">
      <c r="A57" s="85" t="s">
        <v>7</v>
      </c>
      <c r="B57" s="85"/>
      <c r="C57" s="85"/>
      <c r="D57" s="85"/>
      <c r="E57" s="85"/>
      <c r="F57" s="85"/>
      <c r="G57" s="85"/>
      <c r="H57" s="85"/>
      <c r="I57" s="85"/>
      <c r="J57" s="85"/>
      <c r="K57" s="85"/>
      <c r="L57" s="85"/>
    </row>
    <row r="58" s="86" customFormat="1" ht="15">
      <c r="A58" s="87" t="s">
        <v>274</v>
      </c>
    </row>
    <row r="59" s="86" customFormat="1" ht="15">
      <c r="A59" s="87" t="s">
        <v>6</v>
      </c>
    </row>
    <row r="60" s="86" customFormat="1" ht="15"/>
    <row r="61" spans="1:7" s="86" customFormat="1" ht="15">
      <c r="A61" s="609" t="s">
        <v>345</v>
      </c>
      <c r="B61" s="609"/>
      <c r="C61" s="609"/>
      <c r="D61" s="609"/>
      <c r="E61" s="609"/>
      <c r="F61" s="609"/>
      <c r="G61" s="609"/>
    </row>
    <row r="62" spans="1:7" s="86" customFormat="1" ht="15">
      <c r="A62" s="609"/>
      <c r="B62" s="609"/>
      <c r="C62" s="609"/>
      <c r="D62" s="609"/>
      <c r="E62" s="609"/>
      <c r="F62" s="609"/>
      <c r="G62" s="609"/>
    </row>
    <row r="63" s="86" customFormat="1" ht="15"/>
    <row r="64" spans="1:40" ht="15.75">
      <c r="A64" s="88" t="s">
        <v>284</v>
      </c>
      <c r="AD64" s="86"/>
      <c r="AE64" s="86"/>
      <c r="AF64" s="86"/>
      <c r="AG64" s="86"/>
      <c r="AH64" s="86"/>
      <c r="AI64" s="86"/>
      <c r="AJ64" s="86"/>
      <c r="AK64" s="86"/>
      <c r="AL64" s="86"/>
      <c r="AM64" s="86"/>
      <c r="AN64" s="86"/>
    </row>
    <row r="65" spans="1:8" ht="15">
      <c r="A65" s="606" t="s">
        <v>286</v>
      </c>
      <c r="B65" s="606"/>
      <c r="C65" s="606"/>
      <c r="D65" s="606"/>
      <c r="E65" s="606"/>
      <c r="F65" s="606"/>
      <c r="G65" s="606"/>
      <c r="H65" s="606"/>
    </row>
    <row r="66" spans="1:8" ht="15">
      <c r="A66" s="606"/>
      <c r="B66" s="606"/>
      <c r="C66" s="606"/>
      <c r="D66" s="606"/>
      <c r="E66" s="606"/>
      <c r="F66" s="606"/>
      <c r="G66" s="606"/>
      <c r="H66" s="606"/>
    </row>
    <row r="67" spans="1:8" ht="15">
      <c r="A67" s="606"/>
      <c r="B67" s="606"/>
      <c r="C67" s="606"/>
      <c r="D67" s="606"/>
      <c r="E67" s="606"/>
      <c r="F67" s="606"/>
      <c r="G67" s="606"/>
      <c r="H67" s="606"/>
    </row>
    <row r="68" spans="1:8" ht="15" customHeight="1">
      <c r="A68" s="605" t="s">
        <v>459</v>
      </c>
      <c r="B68" s="605"/>
      <c r="C68" s="605"/>
      <c r="D68" s="605"/>
      <c r="E68" s="605"/>
      <c r="F68" s="605"/>
      <c r="G68" s="605"/>
      <c r="H68" s="605"/>
    </row>
    <row r="70" ht="15.75">
      <c r="A70" s="88" t="s">
        <v>287</v>
      </c>
    </row>
    <row r="71" ht="15">
      <c r="A71" s="26" t="s">
        <v>346</v>
      </c>
    </row>
    <row r="73" ht="15.75">
      <c r="A73" s="88" t="s">
        <v>288</v>
      </c>
    </row>
    <row r="74" ht="15">
      <c r="A74" s="26" t="s">
        <v>289</v>
      </c>
    </row>
    <row r="75" ht="15">
      <c r="A75" s="26" t="s">
        <v>347</v>
      </c>
    </row>
    <row r="76" ht="15">
      <c r="A76" s="26" t="s">
        <v>290</v>
      </c>
    </row>
    <row r="77" ht="15">
      <c r="A77" s="26" t="s">
        <v>291</v>
      </c>
    </row>
  </sheetData>
  <sheetProtection/>
  <protectedRanges>
    <protectedRange sqref="H21:W21" name="Range1"/>
  </protectedRanges>
  <mergeCells count="10">
    <mergeCell ref="Z31:AN31"/>
    <mergeCell ref="A68:H68"/>
    <mergeCell ref="A65:H67"/>
    <mergeCell ref="C7:E7"/>
    <mergeCell ref="D9:F9"/>
    <mergeCell ref="D11:F11"/>
    <mergeCell ref="Z28:AN28"/>
    <mergeCell ref="A61:G62"/>
    <mergeCell ref="Z29:AN29"/>
    <mergeCell ref="Z30:AN30"/>
  </mergeCells>
  <printOptions horizontalCentered="1"/>
  <pageMargins left="0.5" right="0.5" top="0.009027777777777777" bottom="0.75" header="0.5" footer="0.5"/>
  <pageSetup fitToHeight="1" fitToWidth="1" horizontalDpi="1200" verticalDpi="1200" orientation="landscape" paperSize="5" scale="26" r:id="rId1"/>
  <headerFooter alignWithMargins="0">
    <oddHeader>&amp;C&amp;"Arial,Bold"&amp;72Schedule 2 - Expenses</oddHeader>
  </headerFooter>
</worksheet>
</file>

<file path=xl/worksheets/sheet3.xml><?xml version="1.0" encoding="utf-8"?>
<worksheet xmlns="http://schemas.openxmlformats.org/spreadsheetml/2006/main" xmlns:r="http://schemas.openxmlformats.org/officeDocument/2006/relationships">
  <sheetPr codeName="Sheet7">
    <pageSetUpPr fitToPage="1"/>
  </sheetPr>
  <dimension ref="A1:Y72"/>
  <sheetViews>
    <sheetView showGridLines="0" view="pageLayout" zoomScale="60" zoomScaleNormal="70" zoomScalePageLayoutView="60" workbookViewId="0" topLeftCell="A1">
      <selection activeCell="A1" sqref="A1"/>
    </sheetView>
  </sheetViews>
  <sheetFormatPr defaultColWidth="9.77734375" defaultRowHeight="15"/>
  <cols>
    <col min="1" max="1" width="29.6640625" style="26" customWidth="1"/>
    <col min="2" max="5" width="16.77734375" style="26" customWidth="1"/>
    <col min="6" max="6" width="18.77734375" style="26" customWidth="1"/>
    <col min="7" max="7" width="17.77734375" style="26" customWidth="1"/>
    <col min="8" max="9" width="15.77734375" style="26" customWidth="1"/>
    <col min="10" max="10" width="5.6640625" style="26" customWidth="1"/>
    <col min="11" max="16384" width="9.77734375" style="26" customWidth="1"/>
  </cols>
  <sheetData>
    <row r="1" spans="1:9" s="21" customFormat="1" ht="15.75">
      <c r="A1" s="1" t="s">
        <v>452</v>
      </c>
      <c r="F1" s="21" t="str">
        <f>+'Schedule 1'!J1</f>
        <v>RIVERSIDE COUNTY DEPARTMENT OF MENTAL HEALTH</v>
      </c>
      <c r="I1" s="111"/>
    </row>
    <row r="2" spans="1:9" s="21" customFormat="1" ht="15.75">
      <c r="A2" s="21" t="s">
        <v>11</v>
      </c>
      <c r="F2" s="1" t="str">
        <f>+'Schedule 1'!J2</f>
        <v>FINAL Y/E COST REPORT FOR: FY 15/16</v>
      </c>
      <c r="I2" s="555"/>
    </row>
    <row r="3" spans="1:9" s="21" customFormat="1" ht="15.75">
      <c r="A3" s="21" t="s">
        <v>12</v>
      </c>
      <c r="F3" s="1"/>
      <c r="I3" s="110"/>
    </row>
    <row r="4" spans="4:9" s="21" customFormat="1" ht="15">
      <c r="D4" s="30"/>
      <c r="I4" s="110"/>
    </row>
    <row r="5" s="21" customFormat="1" ht="15">
      <c r="I5" s="110"/>
    </row>
    <row r="6" s="21" customFormat="1" ht="15">
      <c r="I6" s="110"/>
    </row>
    <row r="7" spans="1:9" s="21" customFormat="1" ht="15.75">
      <c r="A7" s="21" t="str">
        <f>+'Schedule 1'!A6</f>
        <v>SUBMISSION DATE:</v>
      </c>
      <c r="C7" s="607">
        <f>+'Schedule 1'!C6:F6</f>
        <v>0</v>
      </c>
      <c r="D7" s="607"/>
      <c r="E7" s="607"/>
      <c r="F7" s="1"/>
      <c r="I7" s="555"/>
    </row>
    <row r="8" spans="3:9" s="21" customFormat="1" ht="15.75">
      <c r="C8" s="1"/>
      <c r="D8" s="1"/>
      <c r="E8" s="1"/>
      <c r="F8" s="1"/>
      <c r="I8" s="110"/>
    </row>
    <row r="9" spans="1:9" s="21" customFormat="1" ht="15.75">
      <c r="A9" s="21" t="str">
        <f>+'Schedule 1'!A8</f>
        <v>REPORTING UNIT/PROVIDER NAME:</v>
      </c>
      <c r="C9" s="1"/>
      <c r="D9" s="608">
        <f>+'Schedule 1'!D8:G8</f>
        <v>0</v>
      </c>
      <c r="E9" s="608"/>
      <c r="F9" s="608"/>
      <c r="I9" s="110"/>
    </row>
    <row r="10" spans="3:9" s="21" customFormat="1" ht="15.75">
      <c r="C10" s="1"/>
      <c r="D10" s="1"/>
      <c r="E10" s="1"/>
      <c r="F10" s="34"/>
      <c r="I10" s="110"/>
    </row>
    <row r="11" spans="1:9" s="21" customFormat="1" ht="15.75">
      <c r="A11" s="21" t="str">
        <f>+'Schedule 1'!A10</f>
        <v>FISCAL RU NUMBER/PROVIDER NUMBER:</v>
      </c>
      <c r="C11" s="1"/>
      <c r="D11" s="608">
        <f>'Schedule 1'!E10</f>
        <v>0</v>
      </c>
      <c r="E11" s="608"/>
      <c r="F11" s="608"/>
      <c r="I11" s="110"/>
    </row>
    <row r="12" s="21" customFormat="1" ht="15">
      <c r="I12" s="110"/>
    </row>
    <row r="13" spans="3:9" s="21" customFormat="1" ht="15">
      <c r="C13" s="35"/>
      <c r="D13" s="111"/>
      <c r="E13" s="370"/>
      <c r="I13" s="110"/>
    </row>
    <row r="14" s="21" customFormat="1" ht="15">
      <c r="I14" s="110"/>
    </row>
    <row r="15" s="21" customFormat="1" ht="15">
      <c r="I15" s="110"/>
    </row>
    <row r="16" spans="1:9" s="21" customFormat="1" ht="15">
      <c r="A16" s="519"/>
      <c r="B16" s="519"/>
      <c r="C16" s="519"/>
      <c r="D16" s="519"/>
      <c r="E16" s="519"/>
      <c r="F16" s="519"/>
      <c r="G16" s="519"/>
      <c r="I16" s="110"/>
    </row>
    <row r="17" spans="1:9" s="21" customFormat="1" ht="15.75">
      <c r="A17" s="568"/>
      <c r="B17" s="569" t="s">
        <v>418</v>
      </c>
      <c r="C17" s="569" t="s">
        <v>419</v>
      </c>
      <c r="D17" s="569" t="s">
        <v>447</v>
      </c>
      <c r="E17" s="570"/>
      <c r="F17" s="519"/>
      <c r="G17" s="519"/>
      <c r="I17" s="428"/>
    </row>
    <row r="18" spans="1:9" s="21" customFormat="1" ht="31.5">
      <c r="A18" s="571" t="s">
        <v>420</v>
      </c>
      <c r="B18" s="587" t="s">
        <v>451</v>
      </c>
      <c r="C18" s="572" t="s">
        <v>421</v>
      </c>
      <c r="D18" s="572" t="s">
        <v>454</v>
      </c>
      <c r="E18" s="570"/>
      <c r="F18" s="519"/>
      <c r="G18" s="519"/>
      <c r="I18" s="428"/>
    </row>
    <row r="19" spans="1:9" s="21" customFormat="1" ht="15">
      <c r="A19" s="592" t="s">
        <v>422</v>
      </c>
      <c r="B19" s="589">
        <v>0</v>
      </c>
      <c r="C19" s="574" t="e">
        <f>+C$51</f>
        <v>#DIV/0!</v>
      </c>
      <c r="D19" s="570" t="e">
        <f aca="true" t="shared" si="0" ref="D19:D24">+B19*C19</f>
        <v>#DIV/0!</v>
      </c>
      <c r="E19" s="570"/>
      <c r="F19" s="519"/>
      <c r="G19" s="519"/>
      <c r="I19" s="110"/>
    </row>
    <row r="20" spans="1:9" s="21" customFormat="1" ht="15">
      <c r="A20" s="592" t="s">
        <v>423</v>
      </c>
      <c r="B20" s="589">
        <v>0</v>
      </c>
      <c r="C20" s="574" t="e">
        <f>+C$51</f>
        <v>#DIV/0!</v>
      </c>
      <c r="D20" s="570" t="e">
        <f t="shared" si="0"/>
        <v>#DIV/0!</v>
      </c>
      <c r="E20" s="570"/>
      <c r="F20" s="519"/>
      <c r="G20" s="519"/>
      <c r="I20" s="110"/>
    </row>
    <row r="21" spans="1:9" s="21" customFormat="1" ht="15">
      <c r="A21" s="592" t="s">
        <v>424</v>
      </c>
      <c r="B21" s="589">
        <v>0</v>
      </c>
      <c r="C21" s="574" t="e">
        <f>+C$51</f>
        <v>#DIV/0!</v>
      </c>
      <c r="D21" s="570" t="e">
        <f t="shared" si="0"/>
        <v>#DIV/0!</v>
      </c>
      <c r="E21" s="570"/>
      <c r="F21" s="519"/>
      <c r="G21" s="519"/>
      <c r="H21" s="544"/>
      <c r="I21" s="544"/>
    </row>
    <row r="22" spans="1:9" s="21" customFormat="1" ht="15">
      <c r="A22" s="592" t="s">
        <v>425</v>
      </c>
      <c r="B22" s="589">
        <v>0</v>
      </c>
      <c r="C22" s="574" t="e">
        <f>+C$51</f>
        <v>#DIV/0!</v>
      </c>
      <c r="D22" s="570" t="e">
        <f t="shared" si="0"/>
        <v>#DIV/0!</v>
      </c>
      <c r="E22" s="570"/>
      <c r="F22" s="558"/>
      <c r="G22" s="558"/>
      <c r="H22" s="556"/>
      <c r="I22" s="556"/>
    </row>
    <row r="23" spans="1:9" s="21" customFormat="1" ht="15">
      <c r="A23" s="592" t="s">
        <v>426</v>
      </c>
      <c r="B23" s="589">
        <v>0</v>
      </c>
      <c r="C23" s="593">
        <v>1</v>
      </c>
      <c r="D23" s="570">
        <f t="shared" si="0"/>
        <v>0</v>
      </c>
      <c r="E23" s="570"/>
      <c r="F23" s="558"/>
      <c r="G23" s="558"/>
      <c r="H23" s="556"/>
      <c r="I23" s="556"/>
    </row>
    <row r="24" spans="1:9" s="21" customFormat="1" ht="15">
      <c r="A24" s="591" t="s">
        <v>427</v>
      </c>
      <c r="B24" s="590">
        <v>0</v>
      </c>
      <c r="C24" s="594">
        <v>1</v>
      </c>
      <c r="D24" s="575">
        <f t="shared" si="0"/>
        <v>0</v>
      </c>
      <c r="E24" s="570"/>
      <c r="F24" s="558"/>
      <c r="G24" s="563"/>
      <c r="H24" s="556"/>
      <c r="I24" s="556"/>
    </row>
    <row r="25" spans="1:9" s="21" customFormat="1" ht="15">
      <c r="A25" s="570" t="s">
        <v>428</v>
      </c>
      <c r="B25" s="570"/>
      <c r="C25" s="576"/>
      <c r="D25" s="573" t="e">
        <f>SUM(D19:D24)</f>
        <v>#DIV/0!</v>
      </c>
      <c r="E25" s="570"/>
      <c r="F25" s="558"/>
      <c r="G25" s="558"/>
      <c r="H25" s="557"/>
      <c r="I25" s="557"/>
    </row>
    <row r="26" spans="1:13" s="376" customFormat="1" ht="18">
      <c r="A26" s="575" t="s">
        <v>429</v>
      </c>
      <c r="B26" s="575"/>
      <c r="C26" s="577"/>
      <c r="D26" s="575" t="e">
        <f>+D25*0.15</f>
        <v>#DIV/0!</v>
      </c>
      <c r="E26" s="570"/>
      <c r="F26" s="558"/>
      <c r="G26" s="558"/>
      <c r="H26" s="557"/>
      <c r="I26" s="557"/>
      <c r="J26" s="21"/>
      <c r="K26" s="374"/>
      <c r="L26" s="375"/>
      <c r="M26" s="375"/>
    </row>
    <row r="27" spans="1:11" s="21" customFormat="1" ht="18">
      <c r="A27" s="568" t="s">
        <v>230</v>
      </c>
      <c r="B27" s="568"/>
      <c r="C27" s="570"/>
      <c r="D27" s="578" t="e">
        <f>+D25+D26</f>
        <v>#DIV/0!</v>
      </c>
      <c r="E27" s="570"/>
      <c r="F27" s="558"/>
      <c r="G27" s="558"/>
      <c r="H27" s="556"/>
      <c r="I27" s="556"/>
      <c r="K27" s="378"/>
    </row>
    <row r="28" spans="1:25" ht="15.75" customHeight="1">
      <c r="A28" s="570"/>
      <c r="B28" s="570"/>
      <c r="C28" s="570"/>
      <c r="D28" s="570"/>
      <c r="E28" s="570"/>
      <c r="F28" s="561"/>
      <c r="G28" s="564"/>
      <c r="H28" s="559"/>
      <c r="I28" s="559"/>
      <c r="J28" s="21"/>
      <c r="K28" s="604"/>
      <c r="L28" s="604"/>
      <c r="M28" s="604"/>
      <c r="N28" s="604"/>
      <c r="O28" s="604"/>
      <c r="P28" s="604"/>
      <c r="Q28" s="604"/>
      <c r="R28" s="604"/>
      <c r="S28" s="604"/>
      <c r="T28" s="604"/>
      <c r="U28" s="604"/>
      <c r="V28" s="604"/>
      <c r="W28" s="604"/>
      <c r="X28" s="604"/>
      <c r="Y28" s="604"/>
    </row>
    <row r="29" spans="1:25" s="64" customFormat="1" ht="15">
      <c r="A29" s="570" t="s">
        <v>430</v>
      </c>
      <c r="B29" s="573" t="e">
        <f>+D27</f>
        <v>#DIV/0!</v>
      </c>
      <c r="C29" s="570"/>
      <c r="D29" s="570"/>
      <c r="E29" s="570"/>
      <c r="F29" s="561"/>
      <c r="G29" s="564"/>
      <c r="H29" s="559"/>
      <c r="I29" s="559"/>
      <c r="J29" s="66"/>
      <c r="K29" s="603"/>
      <c r="L29" s="604"/>
      <c r="M29" s="604"/>
      <c r="N29" s="604"/>
      <c r="O29" s="604"/>
      <c r="P29" s="604"/>
      <c r="Q29" s="604"/>
      <c r="R29" s="604"/>
      <c r="S29" s="604"/>
      <c r="T29" s="604"/>
      <c r="U29" s="604"/>
      <c r="V29" s="604"/>
      <c r="W29" s="604"/>
      <c r="X29" s="604"/>
      <c r="Y29" s="604"/>
    </row>
    <row r="30" spans="1:25" s="64" customFormat="1" ht="15">
      <c r="A30" s="570" t="s">
        <v>453</v>
      </c>
      <c r="B30" s="589"/>
      <c r="C30" s="570"/>
      <c r="D30" s="570"/>
      <c r="E30" s="570"/>
      <c r="F30" s="561"/>
      <c r="G30" s="564"/>
      <c r="H30" s="559"/>
      <c r="I30" s="559"/>
      <c r="J30" s="66"/>
      <c r="K30" s="553"/>
      <c r="L30" s="366"/>
      <c r="M30" s="366"/>
      <c r="N30" s="366"/>
      <c r="O30" s="366"/>
      <c r="P30" s="366"/>
      <c r="Q30" s="366"/>
      <c r="R30" s="366"/>
      <c r="S30" s="366"/>
      <c r="T30" s="366"/>
      <c r="U30" s="366"/>
      <c r="V30" s="366"/>
      <c r="W30" s="366"/>
      <c r="X30" s="366"/>
      <c r="Y30" s="366"/>
    </row>
    <row r="31" spans="1:25" s="64" customFormat="1" ht="15">
      <c r="A31" s="575" t="s">
        <v>431</v>
      </c>
      <c r="B31" s="591">
        <f>+B30*365</f>
        <v>0</v>
      </c>
      <c r="C31" s="570"/>
      <c r="D31" s="570"/>
      <c r="E31" s="570"/>
      <c r="F31" s="561"/>
      <c r="G31" s="564"/>
      <c r="H31" s="559"/>
      <c r="I31" s="559"/>
      <c r="J31" s="66"/>
      <c r="K31" s="603"/>
      <c r="L31" s="604"/>
      <c r="M31" s="604"/>
      <c r="N31" s="604"/>
      <c r="O31" s="604"/>
      <c r="P31" s="604"/>
      <c r="Q31" s="604"/>
      <c r="R31" s="604"/>
      <c r="S31" s="604"/>
      <c r="T31" s="604"/>
      <c r="U31" s="604"/>
      <c r="V31" s="604"/>
      <c r="W31" s="604"/>
      <c r="X31" s="604"/>
      <c r="Y31" s="604"/>
    </row>
    <row r="32" spans="1:25" s="64" customFormat="1" ht="15">
      <c r="A32" s="570" t="s">
        <v>432</v>
      </c>
      <c r="B32" s="579" t="e">
        <f>+B29/B31</f>
        <v>#DIV/0!</v>
      </c>
      <c r="C32" s="570"/>
      <c r="D32" s="570"/>
      <c r="E32" s="570"/>
      <c r="F32" s="561"/>
      <c r="G32" s="564"/>
      <c r="H32" s="559"/>
      <c r="I32" s="559"/>
      <c r="J32" s="66"/>
      <c r="K32" s="603"/>
      <c r="L32" s="604"/>
      <c r="M32" s="604"/>
      <c r="N32" s="604"/>
      <c r="O32" s="604"/>
      <c r="P32" s="604"/>
      <c r="Q32" s="604"/>
      <c r="R32" s="604"/>
      <c r="S32" s="604"/>
      <c r="T32" s="604"/>
      <c r="U32" s="604"/>
      <c r="V32" s="604"/>
      <c r="W32" s="604"/>
      <c r="X32" s="604"/>
      <c r="Y32" s="604"/>
    </row>
    <row r="33" spans="1:25" s="74" customFormat="1" ht="16.5" customHeight="1">
      <c r="A33" s="570"/>
      <c r="B33" s="580"/>
      <c r="C33" s="570"/>
      <c r="D33" s="570"/>
      <c r="E33" s="570"/>
      <c r="F33" s="565"/>
      <c r="G33" s="565"/>
      <c r="H33" s="554"/>
      <c r="I33" s="554"/>
      <c r="J33" s="379"/>
      <c r="K33" s="379"/>
      <c r="L33" s="379"/>
      <c r="M33" s="379"/>
      <c r="N33" s="379"/>
      <c r="O33" s="379"/>
      <c r="P33" s="379"/>
      <c r="Q33" s="379"/>
      <c r="R33" s="379"/>
      <c r="S33" s="379"/>
      <c r="T33" s="379"/>
      <c r="U33" s="379"/>
      <c r="V33" s="379"/>
      <c r="W33" s="379"/>
      <c r="X33" s="379"/>
      <c r="Y33" s="379"/>
    </row>
    <row r="34" spans="1:25" ht="15.75" customHeight="1">
      <c r="A34" s="581" t="s">
        <v>433</v>
      </c>
      <c r="B34" s="580"/>
      <c r="C34" s="570"/>
      <c r="D34" s="570"/>
      <c r="E34" s="570"/>
      <c r="F34" s="566"/>
      <c r="G34" s="566"/>
      <c r="H34" s="560"/>
      <c r="I34" s="560"/>
      <c r="J34" s="21"/>
      <c r="K34" s="21"/>
      <c r="L34" s="21"/>
      <c r="M34" s="21"/>
      <c r="N34" s="21"/>
      <c r="O34" s="21"/>
      <c r="P34" s="21"/>
      <c r="Q34" s="21"/>
      <c r="R34" s="21"/>
      <c r="S34" s="21"/>
      <c r="T34" s="21"/>
      <c r="U34" s="21"/>
      <c r="V34" s="21"/>
      <c r="W34" s="21"/>
      <c r="X34" s="21"/>
      <c r="Y34" s="21"/>
    </row>
    <row r="35" spans="1:25" ht="15.75" customHeight="1">
      <c r="A35" s="582"/>
      <c r="B35" s="583"/>
      <c r="C35" s="583"/>
      <c r="D35" s="570"/>
      <c r="E35" s="570"/>
      <c r="F35" s="566"/>
      <c r="G35" s="566"/>
      <c r="H35" s="560"/>
      <c r="I35" s="560"/>
      <c r="J35" s="21"/>
      <c r="K35" s="21"/>
      <c r="L35" s="21"/>
      <c r="M35" s="21"/>
      <c r="N35" s="21"/>
      <c r="O35" s="21"/>
      <c r="P35" s="21"/>
      <c r="Q35" s="21"/>
      <c r="R35" s="21"/>
      <c r="S35" s="21"/>
      <c r="T35" s="21"/>
      <c r="U35" s="21"/>
      <c r="V35" s="21"/>
      <c r="W35" s="21"/>
      <c r="X35" s="21"/>
      <c r="Y35" s="21"/>
    </row>
    <row r="36" spans="1:25" ht="15">
      <c r="A36" s="570"/>
      <c r="B36" s="570"/>
      <c r="C36" s="570"/>
      <c r="D36" s="584"/>
      <c r="E36" s="570"/>
      <c r="F36" s="561"/>
      <c r="G36" s="564"/>
      <c r="H36" s="562"/>
      <c r="I36" s="562"/>
      <c r="J36" s="21"/>
      <c r="K36" s="21"/>
      <c r="L36" s="21"/>
      <c r="M36" s="21"/>
      <c r="N36" s="21"/>
      <c r="O36" s="21"/>
      <c r="P36" s="21"/>
      <c r="Q36" s="21"/>
      <c r="R36" s="21"/>
      <c r="S36" s="21"/>
      <c r="T36" s="21"/>
      <c r="U36" s="21"/>
      <c r="V36" s="21"/>
      <c r="W36" s="21"/>
      <c r="X36" s="21"/>
      <c r="Y36" s="21"/>
    </row>
    <row r="37" spans="1:25" ht="15">
      <c r="A37" s="570"/>
      <c r="B37" s="570"/>
      <c r="C37" s="570"/>
      <c r="D37" s="570"/>
      <c r="E37" s="570"/>
      <c r="F37" s="561"/>
      <c r="G37" s="564"/>
      <c r="H37" s="562"/>
      <c r="I37" s="562"/>
      <c r="J37" s="21"/>
      <c r="K37" s="21"/>
      <c r="L37" s="21"/>
      <c r="M37" s="21"/>
      <c r="N37" s="21"/>
      <c r="O37" s="21"/>
      <c r="P37" s="21"/>
      <c r="Q37" s="21"/>
      <c r="R37" s="21"/>
      <c r="S37" s="21"/>
      <c r="T37" s="21"/>
      <c r="U37" s="21"/>
      <c r="V37" s="21"/>
      <c r="W37" s="21"/>
      <c r="X37" s="21"/>
      <c r="Y37" s="21"/>
    </row>
    <row r="38" spans="1:25" ht="31.5">
      <c r="A38" s="571" t="s">
        <v>434</v>
      </c>
      <c r="B38" s="572" t="s">
        <v>448</v>
      </c>
      <c r="C38" s="572" t="s">
        <v>455</v>
      </c>
      <c r="D38" s="572" t="s">
        <v>456</v>
      </c>
      <c r="E38" s="585" t="s">
        <v>79</v>
      </c>
      <c r="F38" s="561"/>
      <c r="G38" s="564"/>
      <c r="H38" s="562"/>
      <c r="I38" s="562"/>
      <c r="J38" s="21"/>
      <c r="K38" s="21"/>
      <c r="L38" s="21"/>
      <c r="M38" s="21"/>
      <c r="N38" s="21"/>
      <c r="O38" s="21"/>
      <c r="P38" s="21"/>
      <c r="Q38" s="21"/>
      <c r="R38" s="21"/>
      <c r="S38" s="21"/>
      <c r="T38" s="21"/>
      <c r="U38" s="21"/>
      <c r="V38" s="21"/>
      <c r="W38" s="21"/>
      <c r="X38" s="21"/>
      <c r="Y38" s="21"/>
    </row>
    <row r="39" spans="1:25" ht="15">
      <c r="A39" s="592" t="s">
        <v>435</v>
      </c>
      <c r="B39" s="592">
        <v>0</v>
      </c>
      <c r="C39" s="592">
        <v>0</v>
      </c>
      <c r="D39" s="592">
        <v>0</v>
      </c>
      <c r="E39" s="592">
        <v>0</v>
      </c>
      <c r="F39" s="561"/>
      <c r="G39" s="564"/>
      <c r="H39" s="562"/>
      <c r="I39" s="562"/>
      <c r="J39" s="21"/>
      <c r="K39" s="21"/>
      <c r="L39" s="21"/>
      <c r="M39" s="21"/>
      <c r="N39" s="21"/>
      <c r="O39" s="21"/>
      <c r="P39" s="21"/>
      <c r="Q39" s="21"/>
      <c r="R39" s="21"/>
      <c r="S39" s="21"/>
      <c r="T39" s="21"/>
      <c r="U39" s="21"/>
      <c r="V39" s="21"/>
      <c r="W39" s="21"/>
      <c r="X39" s="21"/>
      <c r="Y39" s="21"/>
    </row>
    <row r="40" spans="1:25" ht="15">
      <c r="A40" s="592" t="s">
        <v>436</v>
      </c>
      <c r="B40" s="592">
        <v>0</v>
      </c>
      <c r="C40" s="592">
        <v>0</v>
      </c>
      <c r="D40" s="592">
        <v>0</v>
      </c>
      <c r="E40" s="592">
        <v>0</v>
      </c>
      <c r="F40" s="561"/>
      <c r="G40" s="564"/>
      <c r="H40" s="562"/>
      <c r="I40" s="562"/>
      <c r="J40" s="21"/>
      <c r="K40" s="21"/>
      <c r="L40" s="21"/>
      <c r="M40" s="21"/>
      <c r="N40" s="21"/>
      <c r="O40" s="21"/>
      <c r="P40" s="21"/>
      <c r="Q40" s="21"/>
      <c r="R40" s="21"/>
      <c r="S40" s="21"/>
      <c r="T40" s="21"/>
      <c r="U40" s="21"/>
      <c r="V40" s="21"/>
      <c r="W40" s="21"/>
      <c r="X40" s="21"/>
      <c r="Y40" s="21"/>
    </row>
    <row r="41" spans="1:25" ht="15">
      <c r="A41" s="592" t="s">
        <v>437</v>
      </c>
      <c r="B41" s="592">
        <v>0</v>
      </c>
      <c r="C41" s="592">
        <v>0</v>
      </c>
      <c r="D41" s="592">
        <v>0</v>
      </c>
      <c r="E41" s="592">
        <v>0</v>
      </c>
      <c r="F41" s="561"/>
      <c r="G41" s="564"/>
      <c r="H41" s="559"/>
      <c r="I41" s="559"/>
      <c r="J41" s="21"/>
      <c r="K41" s="604"/>
      <c r="L41" s="604"/>
      <c r="M41" s="604"/>
      <c r="N41" s="604"/>
      <c r="O41" s="604"/>
      <c r="P41" s="604"/>
      <c r="Q41" s="604"/>
      <c r="R41" s="604"/>
      <c r="S41" s="604"/>
      <c r="T41" s="604"/>
      <c r="U41" s="604"/>
      <c r="V41" s="604"/>
      <c r="W41" s="604"/>
      <c r="X41" s="21"/>
      <c r="Y41" s="21"/>
    </row>
    <row r="42" spans="1:25" ht="15">
      <c r="A42" s="592" t="s">
        <v>438</v>
      </c>
      <c r="B42" s="592">
        <v>0</v>
      </c>
      <c r="C42" s="592">
        <v>0</v>
      </c>
      <c r="D42" s="592">
        <v>0</v>
      </c>
      <c r="E42" s="592">
        <v>0</v>
      </c>
      <c r="F42" s="561"/>
      <c r="G42" s="564"/>
      <c r="H42" s="562"/>
      <c r="I42" s="562"/>
      <c r="J42" s="21"/>
      <c r="K42" s="597"/>
      <c r="L42" s="597"/>
      <c r="M42" s="597"/>
      <c r="N42" s="597"/>
      <c r="O42" s="597"/>
      <c r="P42" s="597"/>
      <c r="Q42" s="597"/>
      <c r="R42" s="597"/>
      <c r="S42" s="597"/>
      <c r="T42" s="597"/>
      <c r="U42" s="597"/>
      <c r="V42" s="597"/>
      <c r="W42" s="597"/>
      <c r="X42" s="21"/>
      <c r="Y42" s="21"/>
    </row>
    <row r="43" spans="1:25" s="74" customFormat="1" ht="16.5" customHeight="1">
      <c r="A43" s="592" t="s">
        <v>439</v>
      </c>
      <c r="B43" s="592">
        <v>0</v>
      </c>
      <c r="C43" s="592">
        <v>0</v>
      </c>
      <c r="D43" s="592">
        <v>0</v>
      </c>
      <c r="E43" s="592">
        <v>0</v>
      </c>
      <c r="F43" s="565"/>
      <c r="G43" s="565"/>
      <c r="H43" s="554"/>
      <c r="I43" s="554"/>
      <c r="J43" s="379"/>
      <c r="K43" s="597"/>
      <c r="L43" s="597"/>
      <c r="M43" s="597"/>
      <c r="N43" s="597"/>
      <c r="O43" s="597"/>
      <c r="P43" s="597"/>
      <c r="Q43" s="597"/>
      <c r="R43" s="597"/>
      <c r="S43" s="597"/>
      <c r="T43" s="597"/>
      <c r="U43" s="597"/>
      <c r="V43" s="597"/>
      <c r="W43" s="597"/>
      <c r="X43" s="379"/>
      <c r="Y43" s="379"/>
    </row>
    <row r="44" spans="1:25" ht="15">
      <c r="A44" s="592" t="s">
        <v>440</v>
      </c>
      <c r="B44" s="592">
        <v>0</v>
      </c>
      <c r="C44" s="592">
        <v>0</v>
      </c>
      <c r="D44" s="592">
        <v>0</v>
      </c>
      <c r="E44" s="592">
        <v>0</v>
      </c>
      <c r="F44" s="566"/>
      <c r="G44" s="566"/>
      <c r="H44" s="560"/>
      <c r="I44" s="560"/>
      <c r="J44" s="21"/>
      <c r="K44" s="21"/>
      <c r="L44" s="21"/>
      <c r="M44" s="21"/>
      <c r="N44" s="21"/>
      <c r="O44" s="21"/>
      <c r="P44" s="21"/>
      <c r="Q44" s="21"/>
      <c r="R44" s="21"/>
      <c r="S44" s="21"/>
      <c r="T44" s="21"/>
      <c r="U44" s="21"/>
      <c r="V44" s="21"/>
      <c r="W44" s="21"/>
      <c r="X44" s="21"/>
      <c r="Y44" s="21"/>
    </row>
    <row r="45" spans="1:25" ht="15">
      <c r="A45" s="592" t="s">
        <v>441</v>
      </c>
      <c r="B45" s="592">
        <v>0</v>
      </c>
      <c r="C45" s="592">
        <v>0</v>
      </c>
      <c r="D45" s="592">
        <v>0</v>
      </c>
      <c r="E45" s="592">
        <v>0</v>
      </c>
      <c r="F45" s="566"/>
      <c r="G45" s="566"/>
      <c r="H45" s="560"/>
      <c r="I45" s="560"/>
      <c r="J45" s="21"/>
      <c r="K45" s="21"/>
      <c r="L45" s="21"/>
      <c r="M45" s="21"/>
      <c r="N45" s="21"/>
      <c r="O45" s="21"/>
      <c r="P45" s="21"/>
      <c r="Q45" s="21"/>
      <c r="R45" s="21"/>
      <c r="S45" s="21"/>
      <c r="T45" s="21"/>
      <c r="U45" s="21"/>
      <c r="V45" s="21"/>
      <c r="W45" s="21"/>
      <c r="X45" s="21"/>
      <c r="Y45" s="21"/>
    </row>
    <row r="46" spans="1:25" ht="15">
      <c r="A46" s="592" t="s">
        <v>442</v>
      </c>
      <c r="B46" s="592">
        <v>0</v>
      </c>
      <c r="C46" s="592">
        <v>0</v>
      </c>
      <c r="D46" s="592">
        <v>0</v>
      </c>
      <c r="E46" s="592">
        <v>0</v>
      </c>
      <c r="F46" s="567"/>
      <c r="G46" s="564"/>
      <c r="H46" s="562"/>
      <c r="I46" s="562"/>
      <c r="J46" s="21"/>
      <c r="K46" s="21"/>
      <c r="L46" s="21"/>
      <c r="M46" s="21"/>
      <c r="N46" s="21"/>
      <c r="O46" s="21"/>
      <c r="P46" s="21"/>
      <c r="Q46" s="21"/>
      <c r="R46" s="21"/>
      <c r="S46" s="21"/>
      <c r="T46" s="21"/>
      <c r="U46" s="21"/>
      <c r="V46" s="21"/>
      <c r="W46" s="21"/>
      <c r="X46" s="21"/>
      <c r="Y46" s="21"/>
    </row>
    <row r="47" spans="1:25" ht="15">
      <c r="A47" s="592" t="s">
        <v>443</v>
      </c>
      <c r="B47" s="592">
        <v>0</v>
      </c>
      <c r="C47" s="592">
        <v>0</v>
      </c>
      <c r="D47" s="592">
        <v>0</v>
      </c>
      <c r="E47" s="592">
        <v>0</v>
      </c>
      <c r="F47" s="567"/>
      <c r="G47" s="564"/>
      <c r="H47" s="562"/>
      <c r="I47" s="562"/>
      <c r="J47" s="21"/>
      <c r="K47" s="21"/>
      <c r="L47" s="21"/>
      <c r="M47" s="21"/>
      <c r="N47" s="21"/>
      <c r="O47" s="21"/>
      <c r="P47" s="21"/>
      <c r="Q47" s="21"/>
      <c r="R47" s="21"/>
      <c r="S47" s="21"/>
      <c r="T47" s="21"/>
      <c r="U47" s="21"/>
      <c r="V47" s="21"/>
      <c r="W47" s="21"/>
      <c r="X47" s="21"/>
      <c r="Y47" s="21"/>
    </row>
    <row r="48" spans="1:25" ht="15">
      <c r="A48" s="592" t="s">
        <v>444</v>
      </c>
      <c r="B48" s="592">
        <v>0</v>
      </c>
      <c r="C48" s="592">
        <v>0</v>
      </c>
      <c r="D48" s="592">
        <v>0</v>
      </c>
      <c r="E48" s="592">
        <v>0</v>
      </c>
      <c r="F48" s="567"/>
      <c r="G48" s="564"/>
      <c r="H48" s="562"/>
      <c r="I48" s="562"/>
      <c r="J48" s="21"/>
      <c r="K48" s="519"/>
      <c r="L48" s="21"/>
      <c r="M48" s="21"/>
      <c r="N48" s="21"/>
      <c r="O48" s="21"/>
      <c r="P48" s="21"/>
      <c r="Q48" s="21"/>
      <c r="R48" s="21"/>
      <c r="S48" s="21"/>
      <c r="T48" s="21"/>
      <c r="U48" s="21"/>
      <c r="V48" s="21"/>
      <c r="W48" s="21"/>
      <c r="X48" s="21"/>
      <c r="Y48" s="21"/>
    </row>
    <row r="49" spans="1:9" s="21" customFormat="1" ht="15">
      <c r="A49" s="575"/>
      <c r="B49" s="575"/>
      <c r="C49" s="575"/>
      <c r="D49" s="575"/>
      <c r="E49" s="575"/>
      <c r="F49" s="566"/>
      <c r="G49" s="566"/>
      <c r="H49" s="560"/>
      <c r="I49" s="560"/>
    </row>
    <row r="50" spans="1:9" s="21" customFormat="1" ht="15">
      <c r="A50" s="570" t="s">
        <v>445</v>
      </c>
      <c r="B50" s="570">
        <f>SUM(B39:B49)</f>
        <v>0</v>
      </c>
      <c r="C50" s="570">
        <f>SUM(C39:C49)</f>
        <v>0</v>
      </c>
      <c r="D50" s="570">
        <f>SUM(D39:D49)</f>
        <v>0</v>
      </c>
      <c r="E50" s="570">
        <f>SUM(E39:E49)</f>
        <v>0</v>
      </c>
      <c r="F50" s="566"/>
      <c r="G50" s="566"/>
      <c r="H50" s="560"/>
      <c r="I50" s="560"/>
    </row>
    <row r="51" spans="1:9" s="21" customFormat="1" ht="15">
      <c r="A51" s="570" t="s">
        <v>446</v>
      </c>
      <c r="B51" s="570"/>
      <c r="C51" s="586" t="e">
        <f>+C50/$B$50</f>
        <v>#DIV/0!</v>
      </c>
      <c r="D51" s="574" t="e">
        <f>+D50/$B$50</f>
        <v>#DIV/0!</v>
      </c>
      <c r="E51" s="574" t="e">
        <f>+E50/$B$50</f>
        <v>#DIV/0!</v>
      </c>
      <c r="F51" s="566"/>
      <c r="G51" s="566"/>
      <c r="H51" s="560"/>
      <c r="I51" s="560"/>
    </row>
    <row r="52" spans="1:9" s="21" customFormat="1" ht="15">
      <c r="A52" s="18"/>
      <c r="B52" s="18"/>
      <c r="C52" s="570"/>
      <c r="D52" s="570"/>
      <c r="E52" s="570"/>
      <c r="F52" s="566"/>
      <c r="G52" s="566"/>
      <c r="H52" s="560"/>
      <c r="I52" s="560"/>
    </row>
    <row r="53" spans="1:9" s="21" customFormat="1" ht="15">
      <c r="A53" s="18"/>
      <c r="B53" s="18"/>
      <c r="C53" s="574"/>
      <c r="D53" s="570"/>
      <c r="E53" s="570"/>
      <c r="F53" s="566"/>
      <c r="G53" s="566"/>
      <c r="H53" s="560"/>
      <c r="I53" s="560"/>
    </row>
    <row r="54" spans="1:9" ht="15">
      <c r="A54" s="21"/>
      <c r="B54" s="21"/>
      <c r="C54" s="21"/>
      <c r="D54" s="21"/>
      <c r="E54" s="21"/>
      <c r="F54" s="21"/>
      <c r="G54" s="21"/>
      <c r="H54" s="21"/>
      <c r="I54" s="21"/>
    </row>
    <row r="55" s="84" customFormat="1" ht="18">
      <c r="A55" s="391" t="s">
        <v>332</v>
      </c>
    </row>
    <row r="56" spans="1:9" s="86" customFormat="1" ht="15">
      <c r="A56" s="540" t="s">
        <v>461</v>
      </c>
      <c r="B56" s="85"/>
      <c r="C56" s="85"/>
      <c r="D56" s="85"/>
      <c r="E56" s="85"/>
      <c r="F56" s="85"/>
      <c r="G56" s="85"/>
      <c r="H56" s="85"/>
      <c r="I56" s="85"/>
    </row>
    <row r="57" spans="1:9" s="86" customFormat="1" ht="15">
      <c r="A57" s="519" t="s">
        <v>462</v>
      </c>
      <c r="B57" s="85"/>
      <c r="C57" s="85"/>
      <c r="D57" s="85"/>
      <c r="E57" s="85"/>
      <c r="F57" s="85"/>
      <c r="G57" s="85"/>
      <c r="H57" s="85"/>
      <c r="I57" s="85"/>
    </row>
    <row r="58" s="86" customFormat="1" ht="15">
      <c r="A58" s="563" t="s">
        <v>463</v>
      </c>
    </row>
    <row r="59" s="86" customFormat="1" ht="15">
      <c r="A59" s="563" t="s">
        <v>464</v>
      </c>
    </row>
    <row r="60" s="86" customFormat="1" ht="15"/>
    <row r="61" spans="1:7" s="86" customFormat="1" ht="15">
      <c r="A61" s="609"/>
      <c r="B61" s="609"/>
      <c r="C61" s="609"/>
      <c r="D61" s="609"/>
      <c r="E61" s="609"/>
      <c r="F61" s="609"/>
      <c r="G61" s="609"/>
    </row>
    <row r="62" spans="1:7" s="86" customFormat="1" ht="15">
      <c r="A62" s="609"/>
      <c r="B62" s="609"/>
      <c r="C62" s="609"/>
      <c r="D62" s="609"/>
      <c r="E62" s="609"/>
      <c r="F62" s="609"/>
      <c r="G62" s="609"/>
    </row>
    <row r="63" s="86" customFormat="1" ht="15"/>
    <row r="64" ht="15.75">
      <c r="A64" s="88"/>
    </row>
    <row r="65" spans="1:8" ht="15">
      <c r="A65" s="606"/>
      <c r="B65" s="606"/>
      <c r="C65" s="606"/>
      <c r="D65" s="606"/>
      <c r="E65" s="606"/>
      <c r="F65" s="606"/>
      <c r="G65" s="606"/>
      <c r="H65" s="606"/>
    </row>
    <row r="66" spans="1:8" ht="15">
      <c r="A66" s="606"/>
      <c r="B66" s="606"/>
      <c r="C66" s="606"/>
      <c r="D66" s="606"/>
      <c r="E66" s="606"/>
      <c r="F66" s="606"/>
      <c r="G66" s="606"/>
      <c r="H66" s="606"/>
    </row>
    <row r="67" spans="1:8" ht="15">
      <c r="A67" s="606"/>
      <c r="B67" s="606"/>
      <c r="C67" s="606"/>
      <c r="D67" s="606"/>
      <c r="E67" s="606"/>
      <c r="F67" s="606"/>
      <c r="G67" s="606"/>
      <c r="H67" s="606"/>
    </row>
    <row r="69" ht="15.75">
      <c r="A69" s="88"/>
    </row>
    <row r="72" ht="15.75">
      <c r="A72" s="88"/>
    </row>
  </sheetData>
  <sheetProtection/>
  <protectedRanges>
    <protectedRange sqref="H21:I21" name="Range1"/>
  </protectedRanges>
  <mergeCells count="11">
    <mergeCell ref="K32:Y32"/>
    <mergeCell ref="K41:W41"/>
    <mergeCell ref="K42:W43"/>
    <mergeCell ref="A61:G62"/>
    <mergeCell ref="A65:H67"/>
    <mergeCell ref="C7:E7"/>
    <mergeCell ref="D9:F9"/>
    <mergeCell ref="D11:F11"/>
    <mergeCell ref="K28:Y28"/>
    <mergeCell ref="K29:Y29"/>
    <mergeCell ref="K31:Y31"/>
  </mergeCells>
  <printOptions/>
  <pageMargins left="0.5" right="0.5" top="1.5" bottom="0.75" header="0.5" footer="0.5"/>
  <pageSetup fitToHeight="1" fitToWidth="1" horizontalDpi="1200" verticalDpi="1200" orientation="landscape" paperSize="5" scale="43" r:id="rId1"/>
  <headerFooter alignWithMargins="0">
    <oddHeader>&amp;C&amp;"Arial,Bold"&amp;72&amp;A</oddHead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AD61"/>
  <sheetViews>
    <sheetView showGridLines="0" view="pageLayout" zoomScaleNormal="70" workbookViewId="0" topLeftCell="A1">
      <selection activeCell="A1" sqref="A1"/>
    </sheetView>
  </sheetViews>
  <sheetFormatPr defaultColWidth="9.77734375" defaultRowHeight="15"/>
  <cols>
    <col min="1" max="1" width="9.77734375" style="26" customWidth="1"/>
    <col min="2" max="2" width="13.88671875" style="26" customWidth="1"/>
    <col min="3" max="3" width="12.77734375" style="26" customWidth="1"/>
    <col min="4" max="4" width="9.77734375" style="26" customWidth="1"/>
    <col min="5" max="5" width="17.77734375" style="26" customWidth="1"/>
    <col min="6" max="6" width="18.77734375" style="26" customWidth="1"/>
    <col min="7" max="7" width="17.77734375" style="26" customWidth="1"/>
    <col min="8" max="11" width="15.77734375" style="26" customWidth="1"/>
    <col min="12" max="24" width="15.88671875" style="26" customWidth="1"/>
    <col min="25" max="25" width="9.77734375" style="26" customWidth="1"/>
    <col min="26" max="16384" width="9.77734375" style="26" customWidth="1"/>
  </cols>
  <sheetData>
    <row r="1" spans="1:25" ht="15.75">
      <c r="A1" s="1" t="s">
        <v>108</v>
      </c>
      <c r="B1" s="21"/>
      <c r="C1" s="21"/>
      <c r="D1" s="21"/>
      <c r="E1" s="21"/>
      <c r="F1" s="21" t="str">
        <f>+'Schedule 2'!F1</f>
        <v>RIVERSIDE COUNTY DEPARTMENT OF MENTAL HEALTH</v>
      </c>
      <c r="G1" s="21"/>
      <c r="H1" s="21"/>
      <c r="I1" s="21"/>
      <c r="J1" s="21"/>
      <c r="K1" s="21"/>
      <c r="L1" s="21"/>
      <c r="M1" s="21"/>
      <c r="N1" s="21"/>
      <c r="O1" s="21"/>
      <c r="P1" s="21"/>
      <c r="Q1" s="21"/>
      <c r="R1" s="21"/>
      <c r="S1" s="21"/>
      <c r="T1" s="21"/>
      <c r="U1" s="21"/>
      <c r="V1" s="21"/>
      <c r="W1" s="21"/>
      <c r="X1" s="21"/>
      <c r="Y1" s="21"/>
    </row>
    <row r="2" spans="1:25" ht="15.75">
      <c r="A2" s="21" t="s">
        <v>11</v>
      </c>
      <c r="B2" s="21"/>
      <c r="C2" s="21"/>
      <c r="D2" s="21"/>
      <c r="E2" s="21"/>
      <c r="F2" s="1" t="str">
        <f>+'Schedule 2'!F2</f>
        <v>FINAL Y/E COST REPORT FOR: FY 15/16</v>
      </c>
      <c r="G2" s="21"/>
      <c r="H2" s="21"/>
      <c r="I2" s="24" t="s">
        <v>26</v>
      </c>
      <c r="J2" s="25" t="s">
        <v>27</v>
      </c>
      <c r="K2" s="25" t="s">
        <v>28</v>
      </c>
      <c r="L2" s="25" t="s">
        <v>226</v>
      </c>
      <c r="M2" s="21"/>
      <c r="N2" s="21"/>
      <c r="O2" s="21"/>
      <c r="P2" s="21"/>
      <c r="Q2" s="21"/>
      <c r="R2" s="21"/>
      <c r="S2" s="21"/>
      <c r="T2" s="21"/>
      <c r="U2" s="21"/>
      <c r="V2" s="21"/>
      <c r="W2" s="21"/>
      <c r="X2" s="21"/>
      <c r="Y2" s="21"/>
    </row>
    <row r="3" spans="1:25" ht="15">
      <c r="A3" s="21" t="s">
        <v>12</v>
      </c>
      <c r="B3" s="21"/>
      <c r="C3" s="21"/>
      <c r="D3" s="30"/>
      <c r="E3" s="21"/>
      <c r="F3" s="21"/>
      <c r="G3" s="21"/>
      <c r="H3" s="21"/>
      <c r="I3" s="462" t="s">
        <v>398</v>
      </c>
      <c r="J3" s="28" t="s">
        <v>29</v>
      </c>
      <c r="K3" s="29" t="s">
        <v>30</v>
      </c>
      <c r="L3" s="29" t="s">
        <v>227</v>
      </c>
      <c r="M3" s="21"/>
      <c r="N3" s="21"/>
      <c r="O3" s="21"/>
      <c r="P3" s="21"/>
      <c r="Q3" s="21"/>
      <c r="R3" s="21"/>
      <c r="S3" s="21"/>
      <c r="T3" s="21"/>
      <c r="U3" s="21"/>
      <c r="V3" s="21"/>
      <c r="W3" s="21"/>
      <c r="X3" s="21"/>
      <c r="Y3" s="21"/>
    </row>
    <row r="4" spans="1:25" ht="15">
      <c r="A4" s="21"/>
      <c r="B4" s="21"/>
      <c r="C4" s="21"/>
      <c r="D4" s="21"/>
      <c r="E4" s="21"/>
      <c r="F4" s="21"/>
      <c r="G4" s="21"/>
      <c r="H4" s="21"/>
      <c r="I4" s="27"/>
      <c r="J4" s="460" t="s">
        <v>400</v>
      </c>
      <c r="K4" s="461" t="s">
        <v>36</v>
      </c>
      <c r="L4" s="29" t="s">
        <v>227</v>
      </c>
      <c r="M4" s="21"/>
      <c r="N4" s="21"/>
      <c r="O4" s="21"/>
      <c r="P4" s="21"/>
      <c r="Q4" s="21"/>
      <c r="R4" s="21"/>
      <c r="S4" s="21"/>
      <c r="T4" s="21"/>
      <c r="U4" s="21"/>
      <c r="V4" s="21"/>
      <c r="W4" s="21"/>
      <c r="X4" s="21"/>
      <c r="Y4" s="21"/>
    </row>
    <row r="5" spans="1:25" ht="15">
      <c r="A5" s="21"/>
      <c r="B5" s="21"/>
      <c r="C5" s="21"/>
      <c r="D5" s="21"/>
      <c r="E5" s="21"/>
      <c r="F5" s="21"/>
      <c r="G5" s="21"/>
      <c r="H5" s="21"/>
      <c r="I5" s="27"/>
      <c r="J5" s="353" t="s">
        <v>376</v>
      </c>
      <c r="K5" s="29" t="s">
        <v>373</v>
      </c>
      <c r="L5" s="29" t="s">
        <v>227</v>
      </c>
      <c r="M5" s="21"/>
      <c r="N5" s="21"/>
      <c r="O5" s="21"/>
      <c r="P5" s="21"/>
      <c r="Q5" s="21"/>
      <c r="R5" s="21"/>
      <c r="S5" s="21"/>
      <c r="T5" s="21"/>
      <c r="U5" s="21"/>
      <c r="V5" s="21"/>
      <c r="W5" s="21"/>
      <c r="X5" s="21"/>
      <c r="Y5" s="21"/>
    </row>
    <row r="6" spans="1:25" ht="15">
      <c r="A6" s="21"/>
      <c r="B6" s="21"/>
      <c r="C6" s="21"/>
      <c r="D6" s="21"/>
      <c r="E6" s="21"/>
      <c r="F6" s="21"/>
      <c r="G6" s="21"/>
      <c r="H6" s="21"/>
      <c r="I6" s="27"/>
      <c r="J6" s="28" t="s">
        <v>31</v>
      </c>
      <c r="K6" s="29" t="s">
        <v>32</v>
      </c>
      <c r="L6" s="29" t="s">
        <v>227</v>
      </c>
      <c r="M6" s="21"/>
      <c r="N6" s="21"/>
      <c r="O6" s="21"/>
      <c r="P6" s="21"/>
      <c r="Q6" s="21"/>
      <c r="R6" s="21"/>
      <c r="S6" s="21"/>
      <c r="T6" s="21"/>
      <c r="U6" s="21"/>
      <c r="V6" s="21"/>
      <c r="W6" s="21"/>
      <c r="X6" s="21"/>
      <c r="Y6" s="21"/>
    </row>
    <row r="7" spans="1:25" ht="15">
      <c r="A7" s="21"/>
      <c r="B7" s="21"/>
      <c r="C7" s="21"/>
      <c r="D7" s="21"/>
      <c r="E7" s="21"/>
      <c r="F7" s="21"/>
      <c r="G7" s="21"/>
      <c r="H7" s="21"/>
      <c r="I7" s="31"/>
      <c r="J7" s="32" t="s">
        <v>33</v>
      </c>
      <c r="K7" s="33" t="s">
        <v>34</v>
      </c>
      <c r="L7" s="33" t="s">
        <v>227</v>
      </c>
      <c r="M7" s="21"/>
      <c r="N7" s="21"/>
      <c r="O7" s="21"/>
      <c r="P7" s="21"/>
      <c r="Q7" s="21"/>
      <c r="R7" s="21"/>
      <c r="S7" s="21"/>
      <c r="T7" s="21"/>
      <c r="U7" s="21"/>
      <c r="V7" s="21"/>
      <c r="W7" s="21"/>
      <c r="X7" s="21"/>
      <c r="Y7" s="21"/>
    </row>
    <row r="8" spans="1:25" ht="15.75">
      <c r="A8" s="21" t="str">
        <f>+'Schedule 1'!A6</f>
        <v>SUBMISSION DATE:</v>
      </c>
      <c r="B8" s="21"/>
      <c r="C8" s="607">
        <f>+'Schedule 1'!C6:F6</f>
        <v>0</v>
      </c>
      <c r="D8" s="607"/>
      <c r="E8" s="607"/>
      <c r="F8" s="1"/>
      <c r="G8" s="21"/>
      <c r="H8" s="21"/>
      <c r="I8" s="459" t="s">
        <v>399</v>
      </c>
      <c r="J8" s="28" t="s">
        <v>35</v>
      </c>
      <c r="K8" s="29" t="s">
        <v>36</v>
      </c>
      <c r="L8" s="29" t="s">
        <v>228</v>
      </c>
      <c r="M8" s="21"/>
      <c r="N8" s="21"/>
      <c r="O8" s="21"/>
      <c r="P8" s="21"/>
      <c r="Q8" s="21"/>
      <c r="R8" s="21"/>
      <c r="S8" s="21"/>
      <c r="T8" s="21"/>
      <c r="U8" s="21"/>
      <c r="V8" s="21"/>
      <c r="W8" s="21"/>
      <c r="X8" s="21"/>
      <c r="Y8" s="21"/>
    </row>
    <row r="9" spans="1:25" ht="15.75">
      <c r="A9" s="21"/>
      <c r="B9" s="21"/>
      <c r="C9" s="1"/>
      <c r="D9" s="1"/>
      <c r="E9" s="1"/>
      <c r="F9" s="1"/>
      <c r="G9" s="21"/>
      <c r="H9" s="21"/>
      <c r="I9" s="401"/>
      <c r="J9" s="357" t="s">
        <v>37</v>
      </c>
      <c r="K9" s="464" t="s">
        <v>38</v>
      </c>
      <c r="L9" s="464" t="s">
        <v>228</v>
      </c>
      <c r="M9" s="21"/>
      <c r="N9" s="21"/>
      <c r="O9" s="21"/>
      <c r="P9" s="21"/>
      <c r="Q9" s="21"/>
      <c r="R9" s="21"/>
      <c r="S9" s="21"/>
      <c r="T9" s="21"/>
      <c r="U9" s="21"/>
      <c r="V9" s="21"/>
      <c r="W9" s="21"/>
      <c r="X9" s="21"/>
      <c r="Y9" s="21"/>
    </row>
    <row r="10" spans="1:25" ht="15.75">
      <c r="A10" s="21" t="str">
        <f>+'Schedule 1'!A8</f>
        <v>REPORTING UNIT/PROVIDER NAME:</v>
      </c>
      <c r="B10" s="21"/>
      <c r="C10" s="1"/>
      <c r="D10" s="608">
        <f>+'Schedule 1'!D8:G8</f>
        <v>0</v>
      </c>
      <c r="E10" s="608"/>
      <c r="F10" s="608"/>
      <c r="G10" s="21"/>
      <c r="H10" s="21"/>
      <c r="I10" s="27" t="s">
        <v>39</v>
      </c>
      <c r="J10" s="28" t="s">
        <v>40</v>
      </c>
      <c r="K10" s="29" t="s">
        <v>41</v>
      </c>
      <c r="L10" s="29" t="s">
        <v>229</v>
      </c>
      <c r="M10" s="21"/>
      <c r="N10" s="21"/>
      <c r="O10" s="21"/>
      <c r="P10" s="21"/>
      <c r="Q10" s="21"/>
      <c r="R10" s="21"/>
      <c r="S10" s="21"/>
      <c r="T10" s="21"/>
      <c r="U10" s="21"/>
      <c r="V10" s="21"/>
      <c r="W10" s="21"/>
      <c r="X10" s="21"/>
      <c r="Y10" s="21"/>
    </row>
    <row r="11" spans="1:25" ht="15.75">
      <c r="A11" s="21"/>
      <c r="B11" s="21"/>
      <c r="C11" s="1"/>
      <c r="D11" s="1"/>
      <c r="E11" s="1"/>
      <c r="F11" s="34"/>
      <c r="G11" s="21"/>
      <c r="H11" s="21"/>
      <c r="I11" s="27"/>
      <c r="J11" s="28" t="s">
        <v>42</v>
      </c>
      <c r="K11" s="465" t="s">
        <v>187</v>
      </c>
      <c r="L11" s="29" t="s">
        <v>229</v>
      </c>
      <c r="M11" s="21"/>
      <c r="N11" s="21"/>
      <c r="O11" s="21"/>
      <c r="P11" s="21"/>
      <c r="Q11" s="21"/>
      <c r="R11" s="21"/>
      <c r="S11" s="21"/>
      <c r="T11" s="21"/>
      <c r="U11" s="21"/>
      <c r="V11" s="21"/>
      <c r="W11" s="21"/>
      <c r="X11" s="21"/>
      <c r="Y11" s="21"/>
    </row>
    <row r="12" spans="1:25" ht="15.75">
      <c r="A12" s="21" t="str">
        <f>+'Schedule 1'!A10</f>
        <v>FISCAL RU NUMBER/PROVIDER NUMBER:</v>
      </c>
      <c r="B12" s="21"/>
      <c r="C12" s="1"/>
      <c r="D12" s="608">
        <f>'Schedule 1'!E10</f>
        <v>0</v>
      </c>
      <c r="E12" s="608"/>
      <c r="F12" s="608"/>
      <c r="G12" s="21"/>
      <c r="H12" s="21"/>
      <c r="I12" s="27"/>
      <c r="J12" s="28" t="s">
        <v>222</v>
      </c>
      <c r="K12" s="465">
        <v>58</v>
      </c>
      <c r="L12" s="29" t="s">
        <v>229</v>
      </c>
      <c r="M12" s="21"/>
      <c r="N12" s="21"/>
      <c r="O12" s="21"/>
      <c r="P12" s="21"/>
      <c r="Q12" s="21"/>
      <c r="R12" s="21"/>
      <c r="S12" s="21"/>
      <c r="T12" s="21"/>
      <c r="U12" s="21"/>
      <c r="V12" s="21"/>
      <c r="W12" s="21"/>
      <c r="X12" s="21"/>
      <c r="Y12" s="21"/>
    </row>
    <row r="13" spans="1:25" ht="15">
      <c r="A13" s="21"/>
      <c r="B13" s="21"/>
      <c r="C13" s="21"/>
      <c r="D13" s="21"/>
      <c r="E13" s="21"/>
      <c r="F13" s="21"/>
      <c r="G13" s="21"/>
      <c r="H13" s="21"/>
      <c r="I13" s="27"/>
      <c r="J13" s="28" t="s">
        <v>43</v>
      </c>
      <c r="K13" s="29" t="s">
        <v>44</v>
      </c>
      <c r="L13" s="29" t="s">
        <v>229</v>
      </c>
      <c r="M13" s="21"/>
      <c r="N13" s="21"/>
      <c r="O13" s="21"/>
      <c r="P13" s="21"/>
      <c r="Q13" s="21"/>
      <c r="R13" s="21"/>
      <c r="S13" s="21"/>
      <c r="T13" s="21"/>
      <c r="U13" s="21"/>
      <c r="V13" s="21"/>
      <c r="W13" s="21"/>
      <c r="X13" s="21"/>
      <c r="Y13" s="21"/>
    </row>
    <row r="14" spans="1:25" ht="15">
      <c r="A14" s="21"/>
      <c r="B14" s="21"/>
      <c r="C14" s="21"/>
      <c r="D14" s="21"/>
      <c r="E14" s="21"/>
      <c r="F14" s="21"/>
      <c r="G14" s="21"/>
      <c r="H14" s="21"/>
      <c r="I14" s="31"/>
      <c r="J14" s="32" t="s">
        <v>45</v>
      </c>
      <c r="K14" s="33" t="s">
        <v>46</v>
      </c>
      <c r="L14" s="33" t="s">
        <v>229</v>
      </c>
      <c r="M14" s="21"/>
      <c r="N14" s="21"/>
      <c r="O14" s="21"/>
      <c r="P14" s="21"/>
      <c r="Q14" s="21"/>
      <c r="R14" s="21"/>
      <c r="S14" s="21"/>
      <c r="T14" s="21"/>
      <c r="U14" s="21"/>
      <c r="V14" s="21"/>
      <c r="W14" s="21"/>
      <c r="X14" s="21"/>
      <c r="Y14" s="21"/>
    </row>
    <row r="15" spans="1:25" ht="15">
      <c r="A15" s="21"/>
      <c r="B15" s="21"/>
      <c r="C15" s="21"/>
      <c r="D15" s="21"/>
      <c r="E15" s="21"/>
      <c r="F15" s="21"/>
      <c r="G15" s="21"/>
      <c r="H15" s="21"/>
      <c r="I15" s="27" t="s">
        <v>47</v>
      </c>
      <c r="J15" s="28" t="s">
        <v>48</v>
      </c>
      <c r="K15" s="29" t="s">
        <v>49</v>
      </c>
      <c r="L15" s="29" t="s">
        <v>228</v>
      </c>
      <c r="M15" s="21"/>
      <c r="N15" s="21"/>
      <c r="O15" s="21"/>
      <c r="P15" s="21"/>
      <c r="Q15" s="21"/>
      <c r="R15" s="21"/>
      <c r="S15" s="21"/>
      <c r="T15" s="21"/>
      <c r="U15" s="21"/>
      <c r="V15" s="21"/>
      <c r="W15" s="21"/>
      <c r="X15" s="21"/>
      <c r="Y15" s="21"/>
    </row>
    <row r="16" spans="1:25" ht="15">
      <c r="A16" s="21"/>
      <c r="B16" s="21"/>
      <c r="C16" s="21"/>
      <c r="D16" s="21"/>
      <c r="E16" s="21"/>
      <c r="F16" s="21"/>
      <c r="G16" s="21"/>
      <c r="H16" s="21"/>
      <c r="I16" s="31"/>
      <c r="J16" s="32" t="s">
        <v>50</v>
      </c>
      <c r="K16" s="33" t="s">
        <v>36</v>
      </c>
      <c r="L16" s="33" t="s">
        <v>228</v>
      </c>
      <c r="M16" s="21"/>
      <c r="N16" s="21"/>
      <c r="O16" s="21"/>
      <c r="P16" s="21"/>
      <c r="Q16" s="21"/>
      <c r="R16" s="21"/>
      <c r="S16" s="21"/>
      <c r="T16" s="21"/>
      <c r="U16" s="21"/>
      <c r="V16" s="21"/>
      <c r="W16" s="21"/>
      <c r="X16" s="21"/>
      <c r="Y16" s="21"/>
    </row>
    <row r="17" spans="1:25" ht="15">
      <c r="A17" s="21"/>
      <c r="B17" s="21"/>
      <c r="C17" s="21"/>
      <c r="D17" s="21"/>
      <c r="E17" s="21"/>
      <c r="F17" s="21"/>
      <c r="G17" s="21"/>
      <c r="H17" s="21"/>
      <c r="I17" s="21"/>
      <c r="J17" s="21"/>
      <c r="K17" s="21"/>
      <c r="L17" s="21"/>
      <c r="M17" s="21"/>
      <c r="N17" s="21"/>
      <c r="O17" s="21"/>
      <c r="P17" s="21"/>
      <c r="Q17" s="21"/>
      <c r="R17" s="21"/>
      <c r="S17" s="21"/>
      <c r="T17" s="21"/>
      <c r="U17" s="21"/>
      <c r="V17" s="21"/>
      <c r="W17" s="21"/>
      <c r="X17" s="21"/>
      <c r="Y17" s="21"/>
    </row>
    <row r="18" spans="1:25" ht="15">
      <c r="A18" s="21"/>
      <c r="B18" s="21"/>
      <c r="C18" s="21"/>
      <c r="D18" s="21"/>
      <c r="E18" s="21"/>
      <c r="F18" s="21"/>
      <c r="G18" s="21"/>
      <c r="H18" s="21"/>
      <c r="I18" s="21"/>
      <c r="J18" s="21"/>
      <c r="K18" s="21"/>
      <c r="L18" s="21"/>
      <c r="M18" s="21"/>
      <c r="N18" s="21"/>
      <c r="O18" s="21"/>
      <c r="P18" s="21"/>
      <c r="Q18" s="21"/>
      <c r="R18" s="21"/>
      <c r="S18" s="21"/>
      <c r="T18" s="21"/>
      <c r="U18" s="21"/>
      <c r="V18" s="21"/>
      <c r="W18" s="21"/>
      <c r="X18" s="21"/>
      <c r="Y18" s="21"/>
    </row>
    <row r="19" spans="1:25" ht="15">
      <c r="A19" s="21"/>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5" ht="15">
      <c r="A20" s="21"/>
      <c r="B20" s="21"/>
      <c r="C20" s="21"/>
      <c r="D20" s="21"/>
      <c r="E20" s="21"/>
      <c r="F20" s="21"/>
      <c r="G20" s="21"/>
      <c r="H20" s="21"/>
      <c r="I20" s="21"/>
      <c r="J20" s="21"/>
      <c r="K20" s="21"/>
      <c r="L20" s="21"/>
      <c r="M20" s="21"/>
      <c r="N20" s="21"/>
      <c r="O20" s="21"/>
      <c r="P20" s="21"/>
      <c r="Q20" s="21"/>
      <c r="R20" s="21"/>
      <c r="S20" s="21"/>
      <c r="T20" s="21"/>
      <c r="U20" s="21"/>
      <c r="V20" s="21"/>
      <c r="W20" s="21"/>
      <c r="X20" s="21"/>
      <c r="Y20" s="21"/>
    </row>
    <row r="21" spans="1:25" ht="15">
      <c r="A21" s="21"/>
      <c r="B21" s="21"/>
      <c r="C21" s="21"/>
      <c r="D21" s="21"/>
      <c r="E21" s="21"/>
      <c r="F21" s="21"/>
      <c r="G21" s="21"/>
      <c r="H21" s="544"/>
      <c r="I21" s="544"/>
      <c r="J21" s="544"/>
      <c r="K21" s="544"/>
      <c r="L21" s="544"/>
      <c r="M21" s="544"/>
      <c r="N21" s="544"/>
      <c r="O21" s="544"/>
      <c r="P21" s="544"/>
      <c r="Q21" s="544"/>
      <c r="R21" s="544"/>
      <c r="S21" s="544"/>
      <c r="T21" s="544"/>
      <c r="U21" s="544"/>
      <c r="V21" s="544"/>
      <c r="W21" s="544"/>
      <c r="X21" s="21"/>
      <c r="Y21" s="21"/>
    </row>
    <row r="22" spans="1:25" ht="15.75" thickBot="1">
      <c r="A22" s="21"/>
      <c r="B22" s="21"/>
      <c r="C22" s="21"/>
      <c r="D22" s="21"/>
      <c r="E22" s="37" t="s">
        <v>51</v>
      </c>
      <c r="F22" s="37" t="s">
        <v>52</v>
      </c>
      <c r="G22" s="37" t="s">
        <v>53</v>
      </c>
      <c r="H22" s="37" t="s">
        <v>54</v>
      </c>
      <c r="I22" s="37" t="s">
        <v>55</v>
      </c>
      <c r="J22" s="37" t="s">
        <v>56</v>
      </c>
      <c r="K22" s="37" t="s">
        <v>57</v>
      </c>
      <c r="L22" s="371" t="s">
        <v>200</v>
      </c>
      <c r="M22" s="371" t="s">
        <v>201</v>
      </c>
      <c r="N22" s="371" t="s">
        <v>202</v>
      </c>
      <c r="O22" s="371" t="s">
        <v>203</v>
      </c>
      <c r="P22" s="371" t="s">
        <v>204</v>
      </c>
      <c r="Q22" s="371" t="s">
        <v>205</v>
      </c>
      <c r="R22" s="371" t="s">
        <v>206</v>
      </c>
      <c r="S22" s="371" t="s">
        <v>207</v>
      </c>
      <c r="T22" s="371" t="s">
        <v>208</v>
      </c>
      <c r="U22" s="371" t="s">
        <v>209</v>
      </c>
      <c r="V22" s="371" t="s">
        <v>371</v>
      </c>
      <c r="W22" s="371" t="s">
        <v>372</v>
      </c>
      <c r="X22" s="371"/>
      <c r="Y22" s="21"/>
    </row>
    <row r="23" spans="1:25" ht="15.75">
      <c r="A23" s="21"/>
      <c r="B23" s="21"/>
      <c r="C23" s="21"/>
      <c r="D23" s="21"/>
      <c r="E23" s="38"/>
      <c r="F23" s="39" t="s">
        <v>58</v>
      </c>
      <c r="G23" s="40"/>
      <c r="H23" s="41" t="s">
        <v>59</v>
      </c>
      <c r="I23" s="42" t="s">
        <v>59</v>
      </c>
      <c r="J23" s="42" t="s">
        <v>59</v>
      </c>
      <c r="K23" s="89" t="s">
        <v>59</v>
      </c>
      <c r="L23" s="43" t="s">
        <v>59</v>
      </c>
      <c r="M23" s="43" t="s">
        <v>59</v>
      </c>
      <c r="N23" s="43" t="s">
        <v>59</v>
      </c>
      <c r="O23" s="43" t="s">
        <v>59</v>
      </c>
      <c r="P23" s="43" t="s">
        <v>59</v>
      </c>
      <c r="Q23" s="43" t="s">
        <v>59</v>
      </c>
      <c r="R23" s="43" t="s">
        <v>59</v>
      </c>
      <c r="S23" s="43" t="s">
        <v>59</v>
      </c>
      <c r="T23" s="43" t="s">
        <v>59</v>
      </c>
      <c r="U23" s="43" t="s">
        <v>59</v>
      </c>
      <c r="V23" s="43" t="s">
        <v>59</v>
      </c>
      <c r="W23" s="44" t="s">
        <v>59</v>
      </c>
      <c r="X23" s="45" t="s">
        <v>59</v>
      </c>
      <c r="Y23" s="21"/>
    </row>
    <row r="24" spans="1:25" ht="15.75">
      <c r="A24" s="21"/>
      <c r="B24" s="21"/>
      <c r="C24" s="21"/>
      <c r="D24" s="21"/>
      <c r="E24" s="27"/>
      <c r="F24" s="29" t="s">
        <v>60</v>
      </c>
      <c r="G24" s="46"/>
      <c r="H24" s="47" t="s">
        <v>61</v>
      </c>
      <c r="I24" s="29" t="s">
        <v>61</v>
      </c>
      <c r="J24" s="29" t="s">
        <v>61</v>
      </c>
      <c r="K24" s="54" t="s">
        <v>61</v>
      </c>
      <c r="L24" s="48" t="s">
        <v>61</v>
      </c>
      <c r="M24" s="48" t="s">
        <v>61</v>
      </c>
      <c r="N24" s="48" t="s">
        <v>61</v>
      </c>
      <c r="O24" s="48" t="s">
        <v>61</v>
      </c>
      <c r="P24" s="48" t="s">
        <v>61</v>
      </c>
      <c r="Q24" s="48" t="s">
        <v>61</v>
      </c>
      <c r="R24" s="48" t="s">
        <v>61</v>
      </c>
      <c r="S24" s="48" t="s">
        <v>61</v>
      </c>
      <c r="T24" s="48" t="s">
        <v>61</v>
      </c>
      <c r="U24" s="48" t="s">
        <v>61</v>
      </c>
      <c r="V24" s="48" t="s">
        <v>61</v>
      </c>
      <c r="W24" s="49" t="s">
        <v>61</v>
      </c>
      <c r="X24" s="50" t="s">
        <v>230</v>
      </c>
      <c r="Y24" s="21"/>
    </row>
    <row r="25" spans="1:25" ht="15.75">
      <c r="A25" s="51"/>
      <c r="B25" s="90"/>
      <c r="C25" s="52"/>
      <c r="D25" s="91"/>
      <c r="E25" s="38" t="s">
        <v>64</v>
      </c>
      <c r="F25" s="39" t="s">
        <v>62</v>
      </c>
      <c r="G25" s="40" t="s">
        <v>63</v>
      </c>
      <c r="H25" s="449" t="s">
        <v>198</v>
      </c>
      <c r="I25" s="450" t="s">
        <v>198</v>
      </c>
      <c r="J25" s="451" t="s">
        <v>116</v>
      </c>
      <c r="K25" s="451" t="s">
        <v>116</v>
      </c>
      <c r="L25" s="452" t="s">
        <v>126</v>
      </c>
      <c r="M25" s="453" t="s">
        <v>126</v>
      </c>
      <c r="N25" s="453" t="s">
        <v>126</v>
      </c>
      <c r="O25" s="453" t="s">
        <v>126</v>
      </c>
      <c r="P25" s="453" t="s">
        <v>126</v>
      </c>
      <c r="Q25" s="452" t="s">
        <v>199</v>
      </c>
      <c r="R25" s="452" t="s">
        <v>199</v>
      </c>
      <c r="S25" s="452" t="s">
        <v>380</v>
      </c>
      <c r="T25" s="452" t="s">
        <v>380</v>
      </c>
      <c r="U25" s="452" t="s">
        <v>380</v>
      </c>
      <c r="V25" s="446" t="s">
        <v>394</v>
      </c>
      <c r="W25" s="446" t="s">
        <v>394</v>
      </c>
      <c r="X25" s="92" t="s">
        <v>232</v>
      </c>
      <c r="Y25" s="21"/>
    </row>
    <row r="26" spans="1:25" ht="15.75">
      <c r="A26" s="27"/>
      <c r="B26" s="93"/>
      <c r="C26" s="21"/>
      <c r="D26" s="28"/>
      <c r="E26" s="54" t="s">
        <v>63</v>
      </c>
      <c r="F26" s="29" t="s">
        <v>109</v>
      </c>
      <c r="G26" s="55" t="s">
        <v>110</v>
      </c>
      <c r="H26" s="454" t="s">
        <v>396</v>
      </c>
      <c r="I26" s="455" t="s">
        <v>34</v>
      </c>
      <c r="J26" s="456" t="s">
        <v>36</v>
      </c>
      <c r="K26" s="456" t="s">
        <v>38</v>
      </c>
      <c r="L26" s="455" t="s">
        <v>41</v>
      </c>
      <c r="M26" s="456" t="s">
        <v>187</v>
      </c>
      <c r="N26" s="456" t="s">
        <v>223</v>
      </c>
      <c r="O26" s="456" t="s">
        <v>44</v>
      </c>
      <c r="P26" s="457" t="s">
        <v>46</v>
      </c>
      <c r="Q26" s="452" t="s">
        <v>49</v>
      </c>
      <c r="R26" s="457" t="s">
        <v>36</v>
      </c>
      <c r="S26" s="452" t="s">
        <v>377</v>
      </c>
      <c r="T26" s="452" t="s">
        <v>378</v>
      </c>
      <c r="U26" s="452" t="s">
        <v>379</v>
      </c>
      <c r="V26" s="447" t="s">
        <v>395</v>
      </c>
      <c r="W26" s="448" t="s">
        <v>381</v>
      </c>
      <c r="X26" s="390" t="s">
        <v>231</v>
      </c>
      <c r="Y26" s="21"/>
    </row>
    <row r="27" spans="1:30" s="86" customFormat="1" ht="18.75" thickBot="1">
      <c r="A27" s="27"/>
      <c r="B27" s="5" t="s">
        <v>111</v>
      </c>
      <c r="C27" s="57"/>
      <c r="D27" s="77"/>
      <c r="E27" s="58" t="s">
        <v>112</v>
      </c>
      <c r="F27" s="59" t="s">
        <v>112</v>
      </c>
      <c r="G27" s="60" t="s">
        <v>112</v>
      </c>
      <c r="H27" s="417" t="s">
        <v>113</v>
      </c>
      <c r="I27" s="418" t="s">
        <v>113</v>
      </c>
      <c r="J27" s="418" t="s">
        <v>113</v>
      </c>
      <c r="K27" s="419" t="s">
        <v>113</v>
      </c>
      <c r="L27" s="419" t="s">
        <v>113</v>
      </c>
      <c r="M27" s="419" t="s">
        <v>113</v>
      </c>
      <c r="N27" s="419" t="s">
        <v>113</v>
      </c>
      <c r="O27" s="419" t="s">
        <v>113</v>
      </c>
      <c r="P27" s="419" t="s">
        <v>113</v>
      </c>
      <c r="Q27" s="419" t="s">
        <v>113</v>
      </c>
      <c r="R27" s="419" t="s">
        <v>113</v>
      </c>
      <c r="S27" s="419" t="s">
        <v>113</v>
      </c>
      <c r="T27" s="419" t="s">
        <v>113</v>
      </c>
      <c r="U27" s="419" t="s">
        <v>113</v>
      </c>
      <c r="V27" s="419" t="s">
        <v>113</v>
      </c>
      <c r="W27" s="419" t="s">
        <v>113</v>
      </c>
      <c r="X27" s="377" t="s">
        <v>113</v>
      </c>
      <c r="Y27" s="21"/>
      <c r="Z27" s="395" t="s">
        <v>333</v>
      </c>
      <c r="AA27" s="85"/>
      <c r="AB27" s="85"/>
      <c r="AC27" s="85"/>
      <c r="AD27" s="85"/>
    </row>
    <row r="28" spans="1:30" s="86" customFormat="1" ht="15.75" thickTop="1">
      <c r="A28" s="94" t="s">
        <v>114</v>
      </c>
      <c r="B28" s="95" t="s">
        <v>115</v>
      </c>
      <c r="C28" s="96"/>
      <c r="D28" s="97"/>
      <c r="E28" s="384"/>
      <c r="F28" s="384"/>
      <c r="G28" s="270">
        <f aca="true" t="shared" si="0" ref="G28:G34">E28-F28</f>
        <v>0</v>
      </c>
      <c r="H28" s="387"/>
      <c r="I28" s="384"/>
      <c r="J28" s="384"/>
      <c r="K28" s="384"/>
      <c r="L28" s="271"/>
      <c r="M28" s="272"/>
      <c r="N28" s="272"/>
      <c r="O28" s="272"/>
      <c r="P28" s="272"/>
      <c r="Q28" s="272"/>
      <c r="R28" s="272"/>
      <c r="S28" s="272"/>
      <c r="T28" s="272"/>
      <c r="U28" s="272"/>
      <c r="V28" s="272"/>
      <c r="W28" s="273"/>
      <c r="X28" s="393">
        <f aca="true" t="shared" si="1" ref="X28:X34">SUM(H28:W28)-G28</f>
        <v>0</v>
      </c>
      <c r="Z28" s="85" t="s">
        <v>293</v>
      </c>
      <c r="AA28" s="85"/>
      <c r="AB28" s="85"/>
      <c r="AC28" s="85"/>
      <c r="AD28" s="85"/>
    </row>
    <row r="29" spans="1:30" s="86" customFormat="1" ht="15">
      <c r="A29" s="94" t="s">
        <v>116</v>
      </c>
      <c r="B29" s="98" t="s">
        <v>117</v>
      </c>
      <c r="C29" s="99"/>
      <c r="D29" s="100"/>
      <c r="E29" s="385"/>
      <c r="F29" s="385"/>
      <c r="G29" s="274">
        <f t="shared" si="0"/>
        <v>0</v>
      </c>
      <c r="H29" s="388"/>
      <c r="I29" s="385"/>
      <c r="J29" s="385"/>
      <c r="K29" s="385"/>
      <c r="L29" s="275"/>
      <c r="M29" s="276"/>
      <c r="N29" s="276"/>
      <c r="O29" s="276"/>
      <c r="P29" s="276"/>
      <c r="Q29" s="276"/>
      <c r="R29" s="276"/>
      <c r="S29" s="276"/>
      <c r="T29" s="276"/>
      <c r="U29" s="276"/>
      <c r="V29" s="276"/>
      <c r="W29" s="277"/>
      <c r="X29" s="394">
        <f t="shared" si="1"/>
        <v>0</v>
      </c>
      <c r="Z29" s="85" t="s">
        <v>294</v>
      </c>
      <c r="AA29" s="85"/>
      <c r="AB29" s="85"/>
      <c r="AC29" s="85"/>
      <c r="AD29" s="85"/>
    </row>
    <row r="30" spans="1:30" s="86" customFormat="1" ht="15">
      <c r="A30" s="94" t="s">
        <v>118</v>
      </c>
      <c r="B30" s="98" t="s">
        <v>119</v>
      </c>
      <c r="C30" s="99"/>
      <c r="D30" s="100"/>
      <c r="E30" s="385"/>
      <c r="F30" s="385"/>
      <c r="G30" s="274">
        <f t="shared" si="0"/>
        <v>0</v>
      </c>
      <c r="H30" s="388"/>
      <c r="I30" s="385"/>
      <c r="J30" s="385"/>
      <c r="K30" s="385"/>
      <c r="L30" s="278"/>
      <c r="M30" s="279"/>
      <c r="N30" s="279"/>
      <c r="O30" s="279"/>
      <c r="P30" s="279"/>
      <c r="Q30" s="279"/>
      <c r="R30" s="279"/>
      <c r="S30" s="279"/>
      <c r="T30" s="279"/>
      <c r="U30" s="279"/>
      <c r="V30" s="279"/>
      <c r="W30" s="277"/>
      <c r="X30" s="394">
        <f t="shared" si="1"/>
        <v>0</v>
      </c>
      <c r="Z30" s="85" t="s">
        <v>295</v>
      </c>
      <c r="AA30" s="85"/>
      <c r="AB30" s="85"/>
      <c r="AC30" s="85"/>
      <c r="AD30" s="85"/>
    </row>
    <row r="31" spans="1:30" s="86" customFormat="1" ht="15">
      <c r="A31" s="94" t="s">
        <v>120</v>
      </c>
      <c r="B31" s="98" t="s">
        <v>121</v>
      </c>
      <c r="C31" s="99"/>
      <c r="D31" s="100"/>
      <c r="E31" s="385"/>
      <c r="F31" s="385"/>
      <c r="G31" s="274">
        <f t="shared" si="0"/>
        <v>0</v>
      </c>
      <c r="H31" s="388"/>
      <c r="I31" s="385"/>
      <c r="J31" s="385"/>
      <c r="K31" s="385"/>
      <c r="L31" s="278"/>
      <c r="M31" s="279"/>
      <c r="N31" s="279"/>
      <c r="O31" s="279"/>
      <c r="P31" s="279"/>
      <c r="Q31" s="279"/>
      <c r="R31" s="279"/>
      <c r="S31" s="279"/>
      <c r="T31" s="279"/>
      <c r="U31" s="280"/>
      <c r="V31" s="280"/>
      <c r="W31" s="277"/>
      <c r="X31" s="394">
        <f t="shared" si="1"/>
        <v>0</v>
      </c>
      <c r="Z31" s="85" t="s">
        <v>296</v>
      </c>
      <c r="AA31" s="85"/>
      <c r="AB31" s="85"/>
      <c r="AC31" s="85"/>
      <c r="AD31" s="85"/>
    </row>
    <row r="32" spans="1:30" s="86" customFormat="1" ht="15">
      <c r="A32" s="94" t="s">
        <v>122</v>
      </c>
      <c r="B32" s="98" t="s">
        <v>123</v>
      </c>
      <c r="C32" s="99"/>
      <c r="D32" s="100"/>
      <c r="E32" s="385"/>
      <c r="F32" s="385"/>
      <c r="G32" s="274">
        <f t="shared" si="0"/>
        <v>0</v>
      </c>
      <c r="H32" s="388"/>
      <c r="I32" s="385"/>
      <c r="J32" s="385"/>
      <c r="K32" s="385"/>
      <c r="L32" s="278"/>
      <c r="M32" s="279"/>
      <c r="N32" s="279"/>
      <c r="O32" s="279"/>
      <c r="P32" s="279"/>
      <c r="Q32" s="279"/>
      <c r="R32" s="279"/>
      <c r="S32" s="279"/>
      <c r="T32" s="279"/>
      <c r="U32" s="279"/>
      <c r="V32" s="279"/>
      <c r="W32" s="277"/>
      <c r="X32" s="394">
        <f t="shared" si="1"/>
        <v>0</v>
      </c>
      <c r="Z32" s="85" t="s">
        <v>297</v>
      </c>
      <c r="AA32" s="85"/>
      <c r="AB32" s="85"/>
      <c r="AC32" s="85"/>
      <c r="AD32" s="85"/>
    </row>
    <row r="33" spans="1:30" s="86" customFormat="1" ht="15">
      <c r="A33" s="94" t="s">
        <v>124</v>
      </c>
      <c r="B33" s="98" t="s">
        <v>125</v>
      </c>
      <c r="C33" s="99"/>
      <c r="D33" s="100"/>
      <c r="E33" s="385"/>
      <c r="F33" s="385"/>
      <c r="G33" s="274">
        <f t="shared" si="0"/>
        <v>0</v>
      </c>
      <c r="H33" s="388"/>
      <c r="I33" s="385"/>
      <c r="J33" s="385"/>
      <c r="K33" s="385"/>
      <c r="L33" s="278"/>
      <c r="M33" s="279"/>
      <c r="N33" s="279"/>
      <c r="O33" s="279"/>
      <c r="P33" s="279"/>
      <c r="Q33" s="279"/>
      <c r="R33" s="279"/>
      <c r="S33" s="279"/>
      <c r="T33" s="279"/>
      <c r="U33" s="279"/>
      <c r="V33" s="279"/>
      <c r="W33" s="277"/>
      <c r="X33" s="394">
        <f t="shared" si="1"/>
        <v>0</v>
      </c>
      <c r="Z33" s="85" t="s">
        <v>298</v>
      </c>
      <c r="AA33" s="85"/>
      <c r="AB33" s="85"/>
      <c r="AC33" s="85"/>
      <c r="AD33" s="85"/>
    </row>
    <row r="34" spans="1:30" s="86" customFormat="1" ht="15.75" thickBot="1">
      <c r="A34" s="94" t="s">
        <v>126</v>
      </c>
      <c r="B34" s="101" t="s">
        <v>127</v>
      </c>
      <c r="C34" s="102"/>
      <c r="D34" s="103"/>
      <c r="E34" s="386"/>
      <c r="F34" s="386"/>
      <c r="G34" s="281">
        <f t="shared" si="0"/>
        <v>0</v>
      </c>
      <c r="H34" s="389"/>
      <c r="I34" s="386"/>
      <c r="J34" s="386"/>
      <c r="K34" s="386"/>
      <c r="L34" s="282"/>
      <c r="M34" s="283"/>
      <c r="N34" s="283"/>
      <c r="O34" s="283"/>
      <c r="P34" s="283"/>
      <c r="Q34" s="283"/>
      <c r="R34" s="283"/>
      <c r="S34" s="283"/>
      <c r="T34" s="283"/>
      <c r="U34" s="283"/>
      <c r="V34" s="283"/>
      <c r="W34" s="284"/>
      <c r="X34" s="394">
        <f t="shared" si="1"/>
        <v>0</v>
      </c>
      <c r="Z34" s="85" t="s">
        <v>299</v>
      </c>
      <c r="AA34" s="85"/>
      <c r="AB34" s="85"/>
      <c r="AC34" s="85"/>
      <c r="AD34" s="85"/>
    </row>
    <row r="35" spans="1:30" ht="17.25" thickBot="1" thickTop="1">
      <c r="A35" s="3" t="s">
        <v>128</v>
      </c>
      <c r="B35" s="4" t="s">
        <v>129</v>
      </c>
      <c r="C35" s="104"/>
      <c r="D35" s="105"/>
      <c r="E35" s="285">
        <f aca="true" t="shared" si="2" ref="E35:X35">SUM(E28:E34)</f>
        <v>0</v>
      </c>
      <c r="F35" s="285">
        <f t="shared" si="2"/>
        <v>0</v>
      </c>
      <c r="G35" s="286">
        <f t="shared" si="2"/>
        <v>0</v>
      </c>
      <c r="H35" s="287">
        <f t="shared" si="2"/>
        <v>0</v>
      </c>
      <c r="I35" s="285">
        <f t="shared" si="2"/>
        <v>0</v>
      </c>
      <c r="J35" s="285">
        <f t="shared" si="2"/>
        <v>0</v>
      </c>
      <c r="K35" s="285">
        <f t="shared" si="2"/>
        <v>0</v>
      </c>
      <c r="L35" s="285">
        <f t="shared" si="2"/>
        <v>0</v>
      </c>
      <c r="M35" s="285">
        <f t="shared" si="2"/>
        <v>0</v>
      </c>
      <c r="N35" s="285">
        <f t="shared" si="2"/>
        <v>0</v>
      </c>
      <c r="O35" s="285">
        <f t="shared" si="2"/>
        <v>0</v>
      </c>
      <c r="P35" s="285">
        <f t="shared" si="2"/>
        <v>0</v>
      </c>
      <c r="Q35" s="285">
        <f t="shared" si="2"/>
        <v>0</v>
      </c>
      <c r="R35" s="285">
        <f t="shared" si="2"/>
        <v>0</v>
      </c>
      <c r="S35" s="285">
        <f t="shared" si="2"/>
        <v>0</v>
      </c>
      <c r="T35" s="285">
        <f t="shared" si="2"/>
        <v>0</v>
      </c>
      <c r="U35" s="285">
        <f t="shared" si="2"/>
        <v>0</v>
      </c>
      <c r="V35" s="285">
        <f t="shared" si="2"/>
        <v>0</v>
      </c>
      <c r="W35" s="286">
        <f t="shared" si="2"/>
        <v>0</v>
      </c>
      <c r="X35" s="392">
        <f t="shared" si="2"/>
        <v>0</v>
      </c>
      <c r="Y35" s="21"/>
      <c r="Z35" s="21"/>
      <c r="AA35" s="21"/>
      <c r="AB35" s="21"/>
      <c r="AC35" s="21"/>
      <c r="AD35" s="21"/>
    </row>
    <row r="36" spans="1:12" ht="15.75" thickTop="1">
      <c r="A36" s="21"/>
      <c r="B36" s="21"/>
      <c r="C36" s="21"/>
      <c r="D36" s="21"/>
      <c r="E36" s="21"/>
      <c r="F36" s="21"/>
      <c r="G36" s="21"/>
      <c r="H36" s="21"/>
      <c r="I36" s="21"/>
      <c r="J36" s="21"/>
      <c r="K36" s="21"/>
      <c r="L36" s="21"/>
    </row>
    <row r="37" spans="1:9" s="84" customFormat="1" ht="18">
      <c r="A37" s="391" t="s">
        <v>332</v>
      </c>
      <c r="B37" s="85"/>
      <c r="C37" s="85"/>
      <c r="D37" s="85"/>
      <c r="E37" s="85"/>
      <c r="F37" s="85"/>
      <c r="G37" s="85"/>
      <c r="H37" s="85"/>
      <c r="I37" s="85"/>
    </row>
    <row r="38" spans="1:12" s="86" customFormat="1" ht="15">
      <c r="A38" s="540" t="s">
        <v>414</v>
      </c>
      <c r="B38" s="85"/>
      <c r="C38" s="85"/>
      <c r="D38" s="85"/>
      <c r="E38" s="85"/>
      <c r="F38" s="85"/>
      <c r="G38" s="85"/>
      <c r="H38" s="85"/>
      <c r="I38" s="85"/>
      <c r="J38" s="85"/>
      <c r="K38" s="85"/>
      <c r="L38" s="85"/>
    </row>
    <row r="39" spans="1:12" s="86" customFormat="1" ht="15">
      <c r="A39" s="85" t="s">
        <v>7</v>
      </c>
      <c r="B39" s="85"/>
      <c r="C39" s="85"/>
      <c r="D39" s="85"/>
      <c r="E39" s="85"/>
      <c r="F39" s="85"/>
      <c r="G39" s="85"/>
      <c r="H39" s="85"/>
      <c r="I39" s="85"/>
      <c r="J39" s="85"/>
      <c r="K39" s="85"/>
      <c r="L39" s="85"/>
    </row>
    <row r="40" spans="1:9" s="86" customFormat="1" ht="15">
      <c r="A40" s="87" t="s">
        <v>292</v>
      </c>
      <c r="B40" s="85"/>
      <c r="C40" s="85"/>
      <c r="D40" s="85"/>
      <c r="E40" s="85"/>
      <c r="F40" s="85"/>
      <c r="G40" s="85"/>
      <c r="H40" s="85"/>
      <c r="I40" s="85"/>
    </row>
    <row r="41" spans="1:9" s="86" customFormat="1" ht="15">
      <c r="A41" s="87" t="s">
        <v>6</v>
      </c>
      <c r="B41" s="85"/>
      <c r="C41" s="85"/>
      <c r="D41" s="85"/>
      <c r="E41" s="85"/>
      <c r="F41" s="85"/>
      <c r="G41" s="85"/>
      <c r="H41" s="85"/>
      <c r="I41" s="85"/>
    </row>
    <row r="42" spans="1:9" s="86" customFormat="1" ht="15">
      <c r="A42" s="87"/>
      <c r="B42" s="85"/>
      <c r="C42" s="85"/>
      <c r="D42" s="85"/>
      <c r="E42" s="85"/>
      <c r="F42" s="85"/>
      <c r="G42" s="85"/>
      <c r="H42" s="85"/>
      <c r="I42" s="85"/>
    </row>
    <row r="43" spans="1:9" ht="15.75">
      <c r="A43" s="106" t="s">
        <v>302</v>
      </c>
      <c r="B43" s="21"/>
      <c r="C43" s="21"/>
      <c r="D43" s="21"/>
      <c r="E43" s="21"/>
      <c r="F43" s="21"/>
      <c r="G43" s="21"/>
      <c r="H43" s="21"/>
      <c r="I43" s="21"/>
    </row>
    <row r="44" spans="1:9" s="108" customFormat="1" ht="15">
      <c r="A44" s="610" t="s">
        <v>348</v>
      </c>
      <c r="B44" s="611"/>
      <c r="C44" s="611"/>
      <c r="D44" s="611"/>
      <c r="E44" s="611"/>
      <c r="F44" s="611"/>
      <c r="G44" s="611"/>
      <c r="H44" s="396"/>
      <c r="I44" s="396"/>
    </row>
    <row r="45" spans="1:9" s="108" customFormat="1" ht="15">
      <c r="A45" s="611"/>
      <c r="B45" s="611"/>
      <c r="C45" s="611"/>
      <c r="D45" s="611"/>
      <c r="E45" s="611"/>
      <c r="F45" s="611"/>
      <c r="G45" s="611"/>
      <c r="H45" s="396"/>
      <c r="I45" s="396"/>
    </row>
    <row r="46" spans="1:9" ht="15">
      <c r="A46" s="21"/>
      <c r="B46" s="21"/>
      <c r="C46" s="21"/>
      <c r="D46" s="21"/>
      <c r="E46" s="21"/>
      <c r="F46" s="21"/>
      <c r="G46" s="21"/>
      <c r="H46" s="21"/>
      <c r="I46" s="21"/>
    </row>
    <row r="47" spans="1:9" ht="15.75">
      <c r="A47" s="1" t="s">
        <v>300</v>
      </c>
      <c r="B47" s="21"/>
      <c r="C47" s="21"/>
      <c r="D47" s="21"/>
      <c r="E47" s="21"/>
      <c r="F47" s="21"/>
      <c r="G47" s="21"/>
      <c r="H47" s="21"/>
      <c r="I47" s="21"/>
    </row>
    <row r="48" spans="1:9" ht="15">
      <c r="A48" s="597" t="s">
        <v>301</v>
      </c>
      <c r="B48" s="597"/>
      <c r="C48" s="597"/>
      <c r="D48" s="597"/>
      <c r="E48" s="597"/>
      <c r="F48" s="597"/>
      <c r="G48" s="597"/>
      <c r="H48" s="597"/>
      <c r="I48" s="21"/>
    </row>
    <row r="49" spans="1:9" ht="15">
      <c r="A49" s="597"/>
      <c r="B49" s="597"/>
      <c r="C49" s="597"/>
      <c r="D49" s="597"/>
      <c r="E49" s="597"/>
      <c r="F49" s="597"/>
      <c r="G49" s="597"/>
      <c r="H49" s="597"/>
      <c r="I49" s="21"/>
    </row>
    <row r="50" spans="1:9" ht="15">
      <c r="A50" s="597"/>
      <c r="B50" s="597"/>
      <c r="C50" s="597"/>
      <c r="D50" s="597"/>
      <c r="E50" s="597"/>
      <c r="F50" s="597"/>
      <c r="G50" s="597"/>
      <c r="H50" s="597"/>
      <c r="I50" s="21"/>
    </row>
    <row r="51" spans="1:9" ht="15">
      <c r="A51" s="21"/>
      <c r="B51" s="21"/>
      <c r="C51" s="21"/>
      <c r="D51" s="21"/>
      <c r="E51" s="21"/>
      <c r="F51" s="21"/>
      <c r="G51" s="21"/>
      <c r="H51" s="21"/>
      <c r="I51" s="21"/>
    </row>
    <row r="52" spans="1:9" ht="15.75">
      <c r="A52" s="1" t="s">
        <v>287</v>
      </c>
      <c r="B52" s="21"/>
      <c r="C52" s="21"/>
      <c r="D52" s="21"/>
      <c r="E52" s="21"/>
      <c r="F52" s="21"/>
      <c r="G52" s="21"/>
      <c r="H52" s="21"/>
      <c r="I52" s="21"/>
    </row>
    <row r="53" spans="1:9" ht="15">
      <c r="A53" s="21" t="s">
        <v>349</v>
      </c>
      <c r="B53" s="21"/>
      <c r="C53" s="21"/>
      <c r="D53" s="21"/>
      <c r="E53" s="21"/>
      <c r="F53" s="21"/>
      <c r="G53" s="21"/>
      <c r="H53" s="21"/>
      <c r="I53" s="21"/>
    </row>
    <row r="54" spans="1:9" ht="15">
      <c r="A54" s="21"/>
      <c r="B54" s="21"/>
      <c r="C54" s="21"/>
      <c r="D54" s="21"/>
      <c r="E54" s="21"/>
      <c r="F54" s="21"/>
      <c r="G54" s="21"/>
      <c r="H54" s="21"/>
      <c r="I54" s="21"/>
    </row>
    <row r="55" spans="1:9" ht="15.75">
      <c r="A55" s="1" t="s">
        <v>288</v>
      </c>
      <c r="B55" s="21"/>
      <c r="C55" s="21"/>
      <c r="D55" s="21"/>
      <c r="E55" s="21"/>
      <c r="F55" s="21"/>
      <c r="G55" s="21"/>
      <c r="H55" s="21"/>
      <c r="I55" s="21"/>
    </row>
    <row r="56" spans="1:9" ht="15">
      <c r="A56" s="21" t="s">
        <v>303</v>
      </c>
      <c r="B56" s="21"/>
      <c r="C56" s="21"/>
      <c r="D56" s="21"/>
      <c r="E56" s="21"/>
      <c r="F56" s="21"/>
      <c r="G56" s="21"/>
      <c r="H56" s="21"/>
      <c r="I56" s="21"/>
    </row>
    <row r="57" spans="1:9" ht="15">
      <c r="A57" s="21" t="s">
        <v>350</v>
      </c>
      <c r="B57" s="21"/>
      <c r="C57" s="21"/>
      <c r="D57" s="21"/>
      <c r="E57" s="21"/>
      <c r="F57" s="21"/>
      <c r="G57" s="21"/>
      <c r="H57" s="21"/>
      <c r="I57" s="21"/>
    </row>
    <row r="58" spans="1:9" ht="15">
      <c r="A58" s="21" t="s">
        <v>304</v>
      </c>
      <c r="B58" s="21"/>
      <c r="C58" s="21"/>
      <c r="D58" s="21"/>
      <c r="E58" s="21"/>
      <c r="F58" s="21"/>
      <c r="G58" s="21"/>
      <c r="H58" s="21"/>
      <c r="I58" s="21"/>
    </row>
    <row r="59" spans="1:9" ht="15">
      <c r="A59" s="21" t="s">
        <v>291</v>
      </c>
      <c r="B59" s="21"/>
      <c r="C59" s="21"/>
      <c r="D59" s="21"/>
      <c r="E59" s="21"/>
      <c r="F59" s="21"/>
      <c r="G59" s="21"/>
      <c r="H59" s="21"/>
      <c r="I59" s="21"/>
    </row>
    <row r="60" spans="1:9" ht="15">
      <c r="A60" s="21"/>
      <c r="B60" s="21"/>
      <c r="C60" s="21"/>
      <c r="D60" s="21"/>
      <c r="E60" s="21"/>
      <c r="F60" s="21"/>
      <c r="G60" s="21"/>
      <c r="H60" s="21"/>
      <c r="I60" s="21"/>
    </row>
    <row r="61" spans="1:9" ht="15">
      <c r="A61" s="21"/>
      <c r="B61" s="21"/>
      <c r="C61" s="21"/>
      <c r="D61" s="21"/>
      <c r="E61" s="21"/>
      <c r="F61" s="21"/>
      <c r="G61" s="21"/>
      <c r="H61" s="21"/>
      <c r="I61" s="21"/>
    </row>
  </sheetData>
  <sheetProtection/>
  <protectedRanges>
    <protectedRange sqref="H21:W21" name="Range1"/>
  </protectedRanges>
  <mergeCells count="5">
    <mergeCell ref="D12:F12"/>
    <mergeCell ref="D10:F10"/>
    <mergeCell ref="C8:E8"/>
    <mergeCell ref="A48:H50"/>
    <mergeCell ref="A44:G45"/>
  </mergeCells>
  <printOptions horizontalCentered="1"/>
  <pageMargins left="0.25" right="0.25" top="1.5" bottom="0.75" header="0.5" footer="0.5"/>
  <pageSetup fitToHeight="1" fitToWidth="1" horizontalDpi="1200" verticalDpi="1200" orientation="landscape" paperSize="5" scale="30" r:id="rId1"/>
  <headerFooter alignWithMargins="0">
    <oddHeader>&amp;C&amp;"Arial,Bold"&amp;72Schedule 3 - Revenues</oddHead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K73"/>
  <sheetViews>
    <sheetView showGridLines="0" zoomScale="70" zoomScaleNormal="70" zoomScalePageLayoutView="0" workbookViewId="0" topLeftCell="A1">
      <selection activeCell="A1" sqref="A1"/>
    </sheetView>
  </sheetViews>
  <sheetFormatPr defaultColWidth="9.77734375" defaultRowHeight="15"/>
  <cols>
    <col min="1" max="1" width="9.77734375" style="19" customWidth="1"/>
    <col min="2" max="2" width="13.88671875" style="19" customWidth="1"/>
    <col min="3" max="3" width="15.88671875" style="19" bestFit="1" customWidth="1"/>
    <col min="4" max="4" width="17.3359375" style="19" customWidth="1"/>
    <col min="5" max="5" width="17.77734375" style="19" customWidth="1"/>
    <col min="6" max="6" width="18.77734375" style="19" customWidth="1"/>
    <col min="7" max="7" width="19.4453125" style="19" customWidth="1"/>
    <col min="8" max="8" width="14.6640625" style="19" customWidth="1"/>
    <col min="9" max="13" width="11.6640625" style="19" customWidth="1"/>
    <col min="14" max="16384" width="9.77734375" style="19" customWidth="1"/>
  </cols>
  <sheetData>
    <row r="1" spans="1:7" ht="15.75">
      <c r="A1" s="1" t="s">
        <v>130</v>
      </c>
      <c r="B1" s="21"/>
      <c r="C1" s="21"/>
      <c r="D1" s="21"/>
      <c r="E1" s="21"/>
      <c r="F1" s="21"/>
      <c r="G1" s="22" t="str">
        <f>+'Schedule 3'!F1</f>
        <v>RIVERSIDE COUNTY DEPARTMENT OF MENTAL HEALTH</v>
      </c>
    </row>
    <row r="2" spans="1:11" ht="15.75">
      <c r="A2" s="21" t="s">
        <v>11</v>
      </c>
      <c r="B2" s="21"/>
      <c r="C2" s="21"/>
      <c r="D2" s="21"/>
      <c r="E2" s="21"/>
      <c r="F2" s="21"/>
      <c r="G2" s="109" t="str">
        <f>+'Schedule 3'!F2</f>
        <v>FINAL Y/E COST REPORT FOR: FY 15/16</v>
      </c>
      <c r="I2" s="36"/>
      <c r="J2" s="36"/>
      <c r="K2" s="36"/>
    </row>
    <row r="3" spans="1:11" ht="15">
      <c r="A3" s="21" t="s">
        <v>12</v>
      </c>
      <c r="B3" s="21"/>
      <c r="C3" s="21"/>
      <c r="D3" s="30"/>
      <c r="E3" s="21"/>
      <c r="F3" s="21"/>
      <c r="G3" s="21"/>
      <c r="I3" s="23"/>
      <c r="J3" s="23"/>
      <c r="K3" s="23"/>
    </row>
    <row r="4" spans="1:11" ht="15">
      <c r="A4" s="21"/>
      <c r="B4" s="21"/>
      <c r="C4" s="21"/>
      <c r="D4" s="21"/>
      <c r="E4" s="21"/>
      <c r="F4" s="21"/>
      <c r="G4" s="22"/>
      <c r="I4" s="23"/>
      <c r="J4" s="23"/>
      <c r="K4" s="23"/>
    </row>
    <row r="5" spans="1:11" ht="15">
      <c r="A5" s="21"/>
      <c r="B5" s="21"/>
      <c r="C5" s="21"/>
      <c r="D5" s="21"/>
      <c r="E5" s="21"/>
      <c r="F5" s="21"/>
      <c r="G5" s="21"/>
      <c r="J5" s="23"/>
      <c r="K5" s="23"/>
    </row>
    <row r="6" spans="1:10" ht="15.75">
      <c r="A6" s="21" t="str">
        <f>+'Schedule 1'!A6</f>
        <v>SUBMISSION DATE:</v>
      </c>
      <c r="B6" s="21"/>
      <c r="C6" s="607">
        <f>+'Schedule 1'!C6:F6</f>
        <v>0</v>
      </c>
      <c r="D6" s="607"/>
      <c r="E6" s="607"/>
      <c r="F6" s="1"/>
      <c r="G6" s="21"/>
      <c r="I6" s="23"/>
      <c r="J6" s="23"/>
    </row>
    <row r="7" spans="1:10" ht="15.75">
      <c r="A7" s="21"/>
      <c r="B7" s="21"/>
      <c r="C7" s="1"/>
      <c r="D7" s="1"/>
      <c r="E7" s="1"/>
      <c r="F7" s="1"/>
      <c r="G7" s="21"/>
      <c r="I7" s="23"/>
      <c r="J7" s="23"/>
    </row>
    <row r="8" spans="1:10" ht="15.75">
      <c r="A8" s="21" t="str">
        <f>+'Schedule 1'!A8</f>
        <v>REPORTING UNIT/PROVIDER NAME:</v>
      </c>
      <c r="B8" s="21"/>
      <c r="C8" s="1"/>
      <c r="D8" s="608">
        <f>+'Schedule 1'!D8:G8</f>
        <v>0</v>
      </c>
      <c r="E8" s="608"/>
      <c r="F8" s="608"/>
      <c r="G8" s="21"/>
      <c r="I8" s="23"/>
      <c r="J8" s="23"/>
    </row>
    <row r="9" spans="1:10" ht="15.75">
      <c r="A9" s="21"/>
      <c r="B9" s="21"/>
      <c r="C9" s="1"/>
      <c r="D9" s="1"/>
      <c r="E9" s="1"/>
      <c r="F9" s="34"/>
      <c r="G9" s="21"/>
      <c r="I9" s="23"/>
      <c r="J9" s="23"/>
    </row>
    <row r="10" spans="1:10" ht="15.75">
      <c r="A10" s="21" t="str">
        <f>+'Schedule 1'!A10</f>
        <v>FISCAL RU NUMBER/PROVIDER NUMBER:</v>
      </c>
      <c r="B10" s="21"/>
      <c r="C10" s="1"/>
      <c r="D10" s="608">
        <f>'Schedule 1'!E10</f>
        <v>0</v>
      </c>
      <c r="E10" s="608"/>
      <c r="F10" s="608"/>
      <c r="G10" s="21"/>
      <c r="I10" s="23"/>
      <c r="J10" s="23"/>
    </row>
    <row r="11" spans="1:10" ht="15">
      <c r="A11" s="21"/>
      <c r="B11" s="21"/>
      <c r="C11" s="21"/>
      <c r="D11" s="21"/>
      <c r="E11" s="21"/>
      <c r="F11" s="21"/>
      <c r="G11" s="21"/>
      <c r="I11" s="23"/>
      <c r="J11" s="23"/>
    </row>
    <row r="12" spans="1:8" s="23" customFormat="1" ht="15">
      <c r="A12" s="110"/>
      <c r="B12" s="110"/>
      <c r="C12" s="613"/>
      <c r="D12" s="613"/>
      <c r="E12" s="613"/>
      <c r="F12" s="110"/>
      <c r="G12" s="110"/>
      <c r="H12" s="110"/>
    </row>
    <row r="13" spans="1:11" ht="15">
      <c r="A13" s="21"/>
      <c r="B13" s="21"/>
      <c r="C13" s="21"/>
      <c r="D13" s="21"/>
      <c r="E13" s="21"/>
      <c r="F13" s="21"/>
      <c r="G13" s="21"/>
      <c r="H13" s="21"/>
      <c r="J13" s="23"/>
      <c r="K13" s="23"/>
    </row>
    <row r="14" spans="1:11" ht="15">
      <c r="A14" s="21"/>
      <c r="B14" s="21"/>
      <c r="C14" s="21"/>
      <c r="D14" s="21"/>
      <c r="E14" s="21"/>
      <c r="F14" s="110"/>
      <c r="G14" s="110"/>
      <c r="H14" s="110"/>
      <c r="I14" s="111"/>
      <c r="J14" s="23"/>
      <c r="K14" s="23"/>
    </row>
    <row r="15" spans="1:11" ht="15">
      <c r="A15" s="21"/>
      <c r="B15" s="24" t="s">
        <v>26</v>
      </c>
      <c r="C15" s="39" t="s">
        <v>27</v>
      </c>
      <c r="D15" s="25" t="s">
        <v>28</v>
      </c>
      <c r="E15" s="25" t="s">
        <v>226</v>
      </c>
      <c r="F15" s="21"/>
      <c r="G15" s="21"/>
      <c r="H15" s="110"/>
      <c r="I15" s="111"/>
      <c r="J15" s="23"/>
      <c r="K15" s="23"/>
    </row>
    <row r="16" spans="1:11" ht="15">
      <c r="A16" s="21"/>
      <c r="B16" s="458" t="s">
        <v>398</v>
      </c>
      <c r="C16" s="352" t="s">
        <v>29</v>
      </c>
      <c r="D16" s="29" t="s">
        <v>30</v>
      </c>
      <c r="E16" s="29" t="s">
        <v>227</v>
      </c>
      <c r="F16" s="21"/>
      <c r="G16" s="21"/>
      <c r="H16" s="110"/>
      <c r="I16" s="111"/>
      <c r="J16" s="23"/>
      <c r="K16" s="23"/>
    </row>
    <row r="17" spans="1:11" ht="15">
      <c r="A17" s="21"/>
      <c r="B17" s="93"/>
      <c r="C17" s="460" t="s">
        <v>400</v>
      </c>
      <c r="D17" s="461" t="s">
        <v>36</v>
      </c>
      <c r="E17" s="29" t="s">
        <v>227</v>
      </c>
      <c r="F17" s="21"/>
      <c r="G17" s="21"/>
      <c r="H17" s="110"/>
      <c r="I17" s="111"/>
      <c r="J17" s="23"/>
      <c r="K17" s="23"/>
    </row>
    <row r="18" spans="1:11" ht="15">
      <c r="A18" s="21"/>
      <c r="B18" s="93"/>
      <c r="C18" s="353" t="s">
        <v>376</v>
      </c>
      <c r="D18" s="29" t="s">
        <v>373</v>
      </c>
      <c r="E18" s="29" t="s">
        <v>227</v>
      </c>
      <c r="F18" s="21"/>
      <c r="G18" s="21"/>
      <c r="H18" s="110"/>
      <c r="I18" s="111"/>
      <c r="J18" s="23"/>
      <c r="K18" s="23"/>
    </row>
    <row r="19" spans="1:11" ht="15">
      <c r="A19" s="21"/>
      <c r="B19" s="93"/>
      <c r="C19" s="353" t="s">
        <v>31</v>
      </c>
      <c r="D19" s="29" t="s">
        <v>32</v>
      </c>
      <c r="E19" s="29" t="s">
        <v>227</v>
      </c>
      <c r="F19" s="21"/>
      <c r="G19" s="21"/>
      <c r="H19" s="110"/>
      <c r="I19" s="111"/>
      <c r="J19" s="23"/>
      <c r="K19" s="23"/>
    </row>
    <row r="20" spans="1:11" ht="15">
      <c r="A20" s="21"/>
      <c r="B20" s="93"/>
      <c r="C20" s="353" t="s">
        <v>33</v>
      </c>
      <c r="D20" s="29" t="s">
        <v>34</v>
      </c>
      <c r="E20" s="29" t="s">
        <v>227</v>
      </c>
      <c r="F20" s="21"/>
      <c r="G20" s="21"/>
      <c r="H20" s="110"/>
      <c r="I20" s="111"/>
      <c r="J20" s="23"/>
      <c r="K20" s="23"/>
    </row>
    <row r="21" spans="1:11" ht="15">
      <c r="A21" s="21"/>
      <c r="B21" s="459" t="s">
        <v>399</v>
      </c>
      <c r="C21" s="354" t="s">
        <v>35</v>
      </c>
      <c r="D21" s="463" t="s">
        <v>36</v>
      </c>
      <c r="E21" s="355" t="s">
        <v>228</v>
      </c>
      <c r="F21" s="21"/>
      <c r="G21" s="21"/>
      <c r="H21" s="110"/>
      <c r="I21" s="111"/>
      <c r="J21" s="23"/>
      <c r="K21" s="23"/>
    </row>
    <row r="22" spans="1:11" ht="15">
      <c r="A22" s="21"/>
      <c r="B22" s="356"/>
      <c r="C22" s="357" t="s">
        <v>37</v>
      </c>
      <c r="D22" s="464" t="s">
        <v>38</v>
      </c>
      <c r="E22" s="358" t="s">
        <v>228</v>
      </c>
      <c r="F22" s="21"/>
      <c r="G22" s="21"/>
      <c r="H22" s="110"/>
      <c r="I22" s="111"/>
      <c r="J22" s="23"/>
      <c r="K22" s="23"/>
    </row>
    <row r="23" spans="1:11" ht="15">
      <c r="A23" s="21"/>
      <c r="B23" s="27" t="s">
        <v>39</v>
      </c>
      <c r="C23" s="28" t="s">
        <v>40</v>
      </c>
      <c r="D23" s="29" t="s">
        <v>41</v>
      </c>
      <c r="E23" s="29" t="s">
        <v>229</v>
      </c>
      <c r="F23" s="21"/>
      <c r="G23" s="21"/>
      <c r="H23" s="110"/>
      <c r="I23" s="111"/>
      <c r="J23" s="23"/>
      <c r="K23" s="23"/>
    </row>
    <row r="24" spans="1:11" ht="15">
      <c r="A24" s="21"/>
      <c r="B24" s="27"/>
      <c r="C24" s="28" t="s">
        <v>42</v>
      </c>
      <c r="D24" s="465" t="s">
        <v>187</v>
      </c>
      <c r="E24" s="29" t="s">
        <v>229</v>
      </c>
      <c r="F24" s="21"/>
      <c r="G24" s="21"/>
      <c r="H24" s="110"/>
      <c r="I24" s="111"/>
      <c r="J24" s="23"/>
      <c r="K24" s="23"/>
    </row>
    <row r="25" spans="1:11" ht="15">
      <c r="A25" s="21"/>
      <c r="B25" s="27"/>
      <c r="C25" s="28" t="s">
        <v>222</v>
      </c>
      <c r="D25" s="465">
        <v>58</v>
      </c>
      <c r="E25" s="29" t="s">
        <v>229</v>
      </c>
      <c r="F25" s="21"/>
      <c r="G25" s="21"/>
      <c r="H25" s="110"/>
      <c r="I25" s="111"/>
      <c r="J25" s="23"/>
      <c r="K25" s="23"/>
    </row>
    <row r="26" spans="1:11" ht="15">
      <c r="A26" s="21"/>
      <c r="B26" s="27"/>
      <c r="C26" s="28" t="s">
        <v>43</v>
      </c>
      <c r="D26" s="29" t="s">
        <v>44</v>
      </c>
      <c r="E26" s="29" t="s">
        <v>229</v>
      </c>
      <c r="F26" s="21"/>
      <c r="G26" s="21"/>
      <c r="H26" s="110"/>
      <c r="I26" s="111"/>
      <c r="J26" s="23"/>
      <c r="K26" s="23"/>
    </row>
    <row r="27" spans="1:11" ht="15">
      <c r="A27" s="21"/>
      <c r="B27" s="31"/>
      <c r="C27" s="32" t="s">
        <v>45</v>
      </c>
      <c r="D27" s="33" t="s">
        <v>46</v>
      </c>
      <c r="E27" s="33" t="s">
        <v>229</v>
      </c>
      <c r="F27" s="21"/>
      <c r="G27" s="21"/>
      <c r="H27" s="110"/>
      <c r="I27" s="111"/>
      <c r="J27" s="23"/>
      <c r="K27" s="23"/>
    </row>
    <row r="28" spans="1:11" ht="15">
      <c r="A28" s="21"/>
      <c r="B28" s="27" t="s">
        <v>47</v>
      </c>
      <c r="C28" s="28" t="s">
        <v>48</v>
      </c>
      <c r="D28" s="29" t="s">
        <v>49</v>
      </c>
      <c r="E28" s="29" t="s">
        <v>228</v>
      </c>
      <c r="F28" s="21"/>
      <c r="G28" s="21"/>
      <c r="H28" s="110"/>
      <c r="I28" s="111"/>
      <c r="J28" s="23"/>
      <c r="K28" s="23"/>
    </row>
    <row r="29" spans="1:11" ht="15">
      <c r="A29" s="21"/>
      <c r="B29" s="31"/>
      <c r="C29" s="32" t="s">
        <v>50</v>
      </c>
      <c r="D29" s="33" t="s">
        <v>36</v>
      </c>
      <c r="E29" s="33" t="s">
        <v>228</v>
      </c>
      <c r="F29" s="21"/>
      <c r="G29" s="21"/>
      <c r="H29" s="110"/>
      <c r="I29" s="111"/>
      <c r="J29" s="23"/>
      <c r="K29" s="23"/>
    </row>
    <row r="30" spans="1:11" ht="15">
      <c r="A30" s="21"/>
      <c r="B30" s="21"/>
      <c r="C30" s="21"/>
      <c r="D30" s="37"/>
      <c r="E30" s="21"/>
      <c r="F30" s="110"/>
      <c r="G30" s="110"/>
      <c r="H30" s="110"/>
      <c r="I30" s="111"/>
      <c r="J30" s="23"/>
      <c r="K30" s="23"/>
    </row>
    <row r="31" spans="1:11" ht="15">
      <c r="A31" s="21"/>
      <c r="B31" s="21"/>
      <c r="C31" s="21"/>
      <c r="D31" s="21"/>
      <c r="E31" s="21"/>
      <c r="F31" s="110"/>
      <c r="G31" s="110"/>
      <c r="H31" s="110"/>
      <c r="I31" s="111"/>
      <c r="J31" s="23"/>
      <c r="K31" s="23"/>
    </row>
    <row r="32" spans="1:11" ht="15">
      <c r="A32" s="21"/>
      <c r="B32" s="21"/>
      <c r="C32" s="21"/>
      <c r="D32" s="21"/>
      <c r="E32" s="21"/>
      <c r="F32" s="110"/>
      <c r="G32" s="110"/>
      <c r="H32" s="111"/>
      <c r="I32" s="36"/>
      <c r="J32" s="36"/>
      <c r="K32" s="36"/>
    </row>
    <row r="33" spans="1:11" ht="15">
      <c r="A33" s="21"/>
      <c r="B33" s="21"/>
      <c r="C33" s="21"/>
      <c r="D33" s="21"/>
      <c r="E33" s="37" t="s">
        <v>51</v>
      </c>
      <c r="F33" s="37" t="s">
        <v>52</v>
      </c>
      <c r="G33" s="37" t="s">
        <v>53</v>
      </c>
      <c r="H33" s="110"/>
      <c r="I33" s="23"/>
      <c r="J33" s="23"/>
      <c r="K33" s="23"/>
    </row>
    <row r="34" spans="1:11" ht="15">
      <c r="A34" s="21"/>
      <c r="B34" s="21"/>
      <c r="C34" s="21"/>
      <c r="D34" s="21"/>
      <c r="E34" s="51"/>
      <c r="F34" s="38"/>
      <c r="G34" s="397"/>
      <c r="H34" s="110"/>
      <c r="I34" s="23"/>
      <c r="J34" s="23"/>
      <c r="K34" s="23"/>
    </row>
    <row r="35" spans="1:11" ht="15">
      <c r="A35" s="21"/>
      <c r="B35" s="21"/>
      <c r="C35" s="21"/>
      <c r="D35" s="21"/>
      <c r="E35" s="31"/>
      <c r="F35" s="398"/>
      <c r="G35" s="399"/>
      <c r="H35" s="110"/>
      <c r="I35" s="23"/>
      <c r="J35" s="23"/>
      <c r="K35" s="23"/>
    </row>
    <row r="36" spans="1:11" ht="15">
      <c r="A36" s="51"/>
      <c r="B36" s="90"/>
      <c r="C36" s="52"/>
      <c r="D36" s="91"/>
      <c r="E36" s="54" t="s">
        <v>64</v>
      </c>
      <c r="F36" s="29" t="s">
        <v>62</v>
      </c>
      <c r="G36" s="400" t="s">
        <v>131</v>
      </c>
      <c r="H36" s="111"/>
      <c r="I36" s="36"/>
      <c r="J36" s="36"/>
      <c r="K36" s="36"/>
    </row>
    <row r="37" spans="1:11" ht="15">
      <c r="A37" s="27"/>
      <c r="B37" s="93"/>
      <c r="C37" s="21"/>
      <c r="D37" s="28"/>
      <c r="E37" s="54" t="s">
        <v>132</v>
      </c>
      <c r="F37" s="29" t="s">
        <v>109</v>
      </c>
      <c r="G37" s="400" t="s">
        <v>133</v>
      </c>
      <c r="H37" s="110"/>
      <c r="I37" s="23"/>
      <c r="J37" s="23"/>
      <c r="K37" s="23"/>
    </row>
    <row r="38" spans="1:11" ht="15.75">
      <c r="A38" s="401" t="s">
        <v>134</v>
      </c>
      <c r="B38" s="6" t="s">
        <v>135</v>
      </c>
      <c r="C38" s="61"/>
      <c r="D38" s="32"/>
      <c r="E38" s="31"/>
      <c r="F38" s="398" t="s">
        <v>136</v>
      </c>
      <c r="G38" s="402" t="s">
        <v>137</v>
      </c>
      <c r="H38" s="119"/>
      <c r="I38" s="115"/>
      <c r="J38" s="115"/>
      <c r="K38" s="115"/>
    </row>
    <row r="39" spans="1:11" ht="15">
      <c r="A39" s="27" t="s">
        <v>138</v>
      </c>
      <c r="B39" s="524" t="s">
        <v>180</v>
      </c>
      <c r="C39" s="525" t="s">
        <v>401</v>
      </c>
      <c r="D39" s="526" t="s">
        <v>396</v>
      </c>
      <c r="E39" s="112"/>
      <c r="F39" s="113"/>
      <c r="G39" s="114">
        <f aca="true" t="shared" si="0" ref="G39:G46">E39-F39</f>
        <v>0</v>
      </c>
      <c r="H39" s="115"/>
      <c r="I39" s="115"/>
      <c r="J39" s="115"/>
      <c r="K39" s="115"/>
    </row>
    <row r="40" spans="1:11" ht="15">
      <c r="A40" s="27" t="s">
        <v>139</v>
      </c>
      <c r="B40" s="524" t="s">
        <v>180</v>
      </c>
      <c r="C40" s="61" t="s">
        <v>181</v>
      </c>
      <c r="D40" s="527" t="s">
        <v>34</v>
      </c>
      <c r="E40" s="112"/>
      <c r="F40" s="113"/>
      <c r="G40" s="114">
        <f t="shared" si="0"/>
        <v>0</v>
      </c>
      <c r="H40" s="115"/>
      <c r="I40" s="115"/>
      <c r="J40" s="115"/>
      <c r="K40" s="115"/>
    </row>
    <row r="41" spans="1:11" ht="15">
      <c r="A41" s="27" t="s">
        <v>140</v>
      </c>
      <c r="B41" s="145" t="s">
        <v>182</v>
      </c>
      <c r="C41" s="61" t="s">
        <v>35</v>
      </c>
      <c r="D41" s="33" t="s">
        <v>36</v>
      </c>
      <c r="E41" s="116"/>
      <c r="F41" s="117"/>
      <c r="G41" s="118">
        <f t="shared" si="0"/>
        <v>0</v>
      </c>
      <c r="H41" s="115"/>
      <c r="I41" s="115"/>
      <c r="J41" s="115"/>
      <c r="K41" s="115"/>
    </row>
    <row r="42" spans="1:11" ht="15">
      <c r="A42" s="27" t="s">
        <v>141</v>
      </c>
      <c r="B42" s="145" t="s">
        <v>182</v>
      </c>
      <c r="C42" s="61" t="s">
        <v>37</v>
      </c>
      <c r="D42" s="33" t="s">
        <v>38</v>
      </c>
      <c r="E42" s="116"/>
      <c r="F42" s="117"/>
      <c r="G42" s="118">
        <f t="shared" si="0"/>
        <v>0</v>
      </c>
      <c r="H42" s="115"/>
      <c r="I42" s="115"/>
      <c r="J42" s="115"/>
      <c r="K42" s="115"/>
    </row>
    <row r="43" spans="1:11" ht="15">
      <c r="A43" s="27" t="s">
        <v>142</v>
      </c>
      <c r="B43" s="145" t="s">
        <v>184</v>
      </c>
      <c r="C43" s="61" t="s">
        <v>40</v>
      </c>
      <c r="D43" s="528" t="s">
        <v>41</v>
      </c>
      <c r="E43" s="116"/>
      <c r="F43" s="117"/>
      <c r="G43" s="118">
        <f t="shared" si="0"/>
        <v>0</v>
      </c>
      <c r="H43" s="115"/>
      <c r="I43" s="115"/>
      <c r="J43" s="115"/>
      <c r="K43" s="115"/>
    </row>
    <row r="44" spans="1:11" ht="15">
      <c r="A44" s="27" t="s">
        <v>143</v>
      </c>
      <c r="B44" s="145" t="s">
        <v>184</v>
      </c>
      <c r="C44" s="61" t="s">
        <v>186</v>
      </c>
      <c r="D44" s="529" t="s">
        <v>187</v>
      </c>
      <c r="E44" s="116"/>
      <c r="F44" s="117"/>
      <c r="G44" s="118">
        <f t="shared" si="0"/>
        <v>0</v>
      </c>
      <c r="H44" s="115"/>
      <c r="I44" s="115"/>
      <c r="J44" s="115"/>
      <c r="K44" s="115"/>
    </row>
    <row r="45" spans="1:11" ht="15">
      <c r="A45" s="27" t="s">
        <v>144</v>
      </c>
      <c r="B45" s="145" t="s">
        <v>184</v>
      </c>
      <c r="C45" s="61" t="s">
        <v>222</v>
      </c>
      <c r="D45" s="530">
        <v>58</v>
      </c>
      <c r="E45" s="116"/>
      <c r="F45" s="117"/>
      <c r="G45" s="118">
        <f t="shared" si="0"/>
        <v>0</v>
      </c>
      <c r="H45" s="115"/>
      <c r="I45" s="115"/>
      <c r="J45" s="115"/>
      <c r="K45" s="115"/>
    </row>
    <row r="46" spans="1:11" ht="15">
      <c r="A46" s="27" t="s">
        <v>145</v>
      </c>
      <c r="B46" s="145" t="s">
        <v>184</v>
      </c>
      <c r="C46" s="61" t="s">
        <v>43</v>
      </c>
      <c r="D46" s="33" t="s">
        <v>44</v>
      </c>
      <c r="E46" s="112"/>
      <c r="F46" s="113"/>
      <c r="G46" s="114">
        <f t="shared" si="0"/>
        <v>0</v>
      </c>
      <c r="H46" s="23"/>
      <c r="I46" s="23"/>
      <c r="J46" s="23"/>
      <c r="K46" s="23"/>
    </row>
    <row r="47" spans="1:8" ht="15">
      <c r="A47" s="27" t="s">
        <v>183</v>
      </c>
      <c r="B47" s="145" t="s">
        <v>184</v>
      </c>
      <c r="C47" s="61" t="s">
        <v>45</v>
      </c>
      <c r="D47" s="33" t="s">
        <v>46</v>
      </c>
      <c r="E47" s="112"/>
      <c r="F47" s="113"/>
      <c r="G47" s="114">
        <f>E47-F47</f>
        <v>0</v>
      </c>
      <c r="H47" s="23"/>
    </row>
    <row r="48" spans="1:8" ht="15">
      <c r="A48" s="27" t="s">
        <v>185</v>
      </c>
      <c r="B48" s="145" t="s">
        <v>191</v>
      </c>
      <c r="C48" s="61" t="s">
        <v>48</v>
      </c>
      <c r="D48" s="33" t="s">
        <v>49</v>
      </c>
      <c r="E48" s="112"/>
      <c r="F48" s="113"/>
      <c r="G48" s="114">
        <f>E48-F48</f>
        <v>0</v>
      </c>
      <c r="H48" s="23"/>
    </row>
    <row r="49" spans="1:8" ht="15.75" thickBot="1">
      <c r="A49" s="27" t="s">
        <v>188</v>
      </c>
      <c r="B49" s="145" t="s">
        <v>191</v>
      </c>
      <c r="C49" s="61" t="s">
        <v>50</v>
      </c>
      <c r="D49" s="33" t="s">
        <v>36</v>
      </c>
      <c r="E49" s="112"/>
      <c r="F49" s="113"/>
      <c r="G49" s="114">
        <f>E49-F49</f>
        <v>0</v>
      </c>
      <c r="H49" s="23"/>
    </row>
    <row r="50" spans="1:11" ht="15" hidden="1">
      <c r="A50" s="27" t="s">
        <v>189</v>
      </c>
      <c r="B50" s="145"/>
      <c r="C50" s="61"/>
      <c r="D50" s="528"/>
      <c r="E50" s="112"/>
      <c r="F50" s="113"/>
      <c r="G50" s="114">
        <f>E50-F50</f>
        <v>0</v>
      </c>
      <c r="H50" s="23"/>
      <c r="I50" s="23"/>
      <c r="J50" s="23"/>
      <c r="K50" s="23"/>
    </row>
    <row r="51" spans="1:11" ht="15.75" hidden="1" thickBot="1">
      <c r="A51" s="403" t="s">
        <v>190</v>
      </c>
      <c r="B51" s="531"/>
      <c r="C51" s="532"/>
      <c r="D51" s="533"/>
      <c r="E51" s="359"/>
      <c r="F51" s="360"/>
      <c r="G51" s="361">
        <f>E51-F51</f>
        <v>0</v>
      </c>
      <c r="H51" s="115"/>
      <c r="I51" s="115"/>
      <c r="J51" s="115"/>
      <c r="K51" s="115"/>
    </row>
    <row r="52" spans="1:11" ht="15.75">
      <c r="A52" s="404"/>
      <c r="B52" s="405"/>
      <c r="C52" s="405"/>
      <c r="D52" s="406" t="s">
        <v>132</v>
      </c>
      <c r="E52" s="407">
        <f>SUM(E39:E51)</f>
        <v>0</v>
      </c>
      <c r="F52" s="407">
        <f>SUM(F39:F51)</f>
        <v>0</v>
      </c>
      <c r="G52" s="407">
        <f>SUM(G39:G51)</f>
        <v>0</v>
      </c>
      <c r="H52" s="115"/>
      <c r="I52" s="115"/>
      <c r="J52" s="115"/>
      <c r="K52" s="115"/>
    </row>
    <row r="53" spans="1:7" s="84" customFormat="1" ht="15">
      <c r="A53" s="23"/>
      <c r="B53" s="23"/>
      <c r="C53" s="23"/>
      <c r="D53" s="23"/>
      <c r="E53" s="115"/>
      <c r="F53" s="115"/>
      <c r="G53" s="119"/>
    </row>
    <row r="54" spans="1:7" s="84" customFormat="1" ht="18">
      <c r="A54" s="391" t="s">
        <v>332</v>
      </c>
      <c r="B54" s="85"/>
      <c r="C54" s="85"/>
      <c r="D54" s="85"/>
      <c r="E54" s="85"/>
      <c r="F54" s="85"/>
      <c r="G54" s="85"/>
    </row>
    <row r="55" spans="1:7" s="84" customFormat="1" ht="31.5" customHeight="1">
      <c r="A55" s="541" t="s">
        <v>415</v>
      </c>
      <c r="B55" s="85"/>
      <c r="C55" s="85"/>
      <c r="D55" s="85"/>
      <c r="E55" s="85"/>
      <c r="F55" s="85"/>
      <c r="G55" s="85"/>
    </row>
    <row r="56" spans="1:7" ht="30" customHeight="1">
      <c r="A56" s="612" t="s">
        <v>417</v>
      </c>
      <c r="B56" s="615"/>
      <c r="C56" s="615"/>
      <c r="D56" s="615"/>
      <c r="E56" s="615"/>
      <c r="F56" s="615"/>
      <c r="G56" s="615"/>
    </row>
    <row r="57" spans="1:7" ht="45.75" customHeight="1">
      <c r="A57" s="614" t="s">
        <v>405</v>
      </c>
      <c r="B57" s="597"/>
      <c r="C57" s="597"/>
      <c r="D57" s="597"/>
      <c r="E57" s="597"/>
      <c r="F57" s="597"/>
      <c r="G57" s="597"/>
    </row>
    <row r="58" spans="1:7" ht="15">
      <c r="A58" s="519" t="s">
        <v>416</v>
      </c>
      <c r="B58" s="21"/>
      <c r="C58" s="21"/>
      <c r="D58" s="21"/>
      <c r="E58" s="21"/>
      <c r="F58" s="21"/>
      <c r="G58" s="21"/>
    </row>
    <row r="59" spans="1:7" ht="15">
      <c r="A59" s="21"/>
      <c r="B59" s="21"/>
      <c r="C59" s="21"/>
      <c r="D59" s="21"/>
      <c r="E59" s="21"/>
      <c r="F59" s="21"/>
      <c r="G59" s="21"/>
    </row>
    <row r="60" spans="1:7" ht="33" customHeight="1">
      <c r="A60" s="1" t="s">
        <v>382</v>
      </c>
      <c r="B60" s="21"/>
      <c r="C60" s="21"/>
      <c r="D60" s="21"/>
      <c r="E60" s="21"/>
      <c r="F60" s="21"/>
      <c r="G60" s="21"/>
    </row>
    <row r="61" spans="1:7" ht="36.75" customHeight="1">
      <c r="A61" s="597" t="s">
        <v>342</v>
      </c>
      <c r="B61" s="597"/>
      <c r="C61" s="597"/>
      <c r="D61" s="597"/>
      <c r="E61" s="597"/>
      <c r="F61" s="597"/>
      <c r="G61" s="597"/>
    </row>
    <row r="62" spans="1:7" ht="15">
      <c r="A62" s="21"/>
      <c r="B62" s="21"/>
      <c r="C62" s="21"/>
      <c r="D62" s="21"/>
      <c r="E62" s="21"/>
      <c r="F62" s="21"/>
      <c r="G62" s="21"/>
    </row>
    <row r="63" spans="1:7" ht="15.75">
      <c r="A63" s="1" t="s">
        <v>302</v>
      </c>
      <c r="B63" s="21"/>
      <c r="C63" s="21"/>
      <c r="D63" s="21"/>
      <c r="E63" s="21"/>
      <c r="F63" s="21"/>
      <c r="G63" s="21"/>
    </row>
    <row r="64" spans="1:7" ht="15">
      <c r="A64" s="21" t="s">
        <v>383</v>
      </c>
      <c r="B64" s="21"/>
      <c r="C64" s="21"/>
      <c r="D64" s="21"/>
      <c r="E64" s="21"/>
      <c r="F64" s="21"/>
      <c r="G64" s="21"/>
    </row>
    <row r="65" spans="1:7" ht="15">
      <c r="A65" s="21"/>
      <c r="B65" s="21"/>
      <c r="C65" s="21"/>
      <c r="D65" s="21"/>
      <c r="E65" s="21"/>
      <c r="F65" s="21"/>
      <c r="G65" s="21"/>
    </row>
    <row r="66" spans="1:7" ht="31.5" customHeight="1">
      <c r="A66" s="1" t="s">
        <v>300</v>
      </c>
      <c r="B66" s="21"/>
      <c r="C66" s="21"/>
      <c r="D66" s="21"/>
      <c r="E66" s="21"/>
      <c r="F66" s="21"/>
      <c r="G66" s="21"/>
    </row>
    <row r="67" spans="1:7" ht="34.5" customHeight="1">
      <c r="A67" s="597" t="s">
        <v>305</v>
      </c>
      <c r="B67" s="597"/>
      <c r="C67" s="597"/>
      <c r="D67" s="597"/>
      <c r="E67" s="597"/>
      <c r="F67" s="597"/>
      <c r="G67" s="597"/>
    </row>
    <row r="68" spans="1:7" ht="15">
      <c r="A68" s="21"/>
      <c r="B68" s="21"/>
      <c r="C68" s="21"/>
      <c r="D68" s="21"/>
      <c r="E68" s="21"/>
      <c r="F68" s="21"/>
      <c r="G68" s="21"/>
    </row>
    <row r="69" spans="1:7" s="26" customFormat="1" ht="38.25" customHeight="1">
      <c r="A69" s="1" t="s">
        <v>287</v>
      </c>
      <c r="B69" s="21"/>
      <c r="C69" s="21"/>
      <c r="D69" s="21"/>
      <c r="E69" s="21"/>
      <c r="F69" s="21"/>
      <c r="G69" s="21"/>
    </row>
    <row r="70" spans="1:7" ht="15">
      <c r="A70" s="612" t="s">
        <v>404</v>
      </c>
      <c r="B70" s="597"/>
      <c r="C70" s="597"/>
      <c r="D70" s="597"/>
      <c r="E70" s="597"/>
      <c r="F70" s="597"/>
      <c r="G70" s="597"/>
    </row>
    <row r="71" spans="1:7" ht="15">
      <c r="A71" s="612" t="s">
        <v>403</v>
      </c>
      <c r="B71" s="612"/>
      <c r="C71" s="612"/>
      <c r="D71" s="612"/>
      <c r="E71" s="612"/>
      <c r="F71" s="612"/>
      <c r="G71" s="612"/>
    </row>
    <row r="72" spans="1:7" ht="15">
      <c r="A72" s="21"/>
      <c r="B72" s="21"/>
      <c r="C72" s="21"/>
      <c r="D72" s="21"/>
      <c r="E72" s="21"/>
      <c r="F72" s="21"/>
      <c r="G72" s="21"/>
    </row>
    <row r="73" spans="1:7" ht="15">
      <c r="A73" s="21"/>
      <c r="B73" s="21"/>
      <c r="C73" s="21"/>
      <c r="D73" s="21"/>
      <c r="E73" s="21"/>
      <c r="F73" s="21"/>
      <c r="G73" s="21"/>
    </row>
  </sheetData>
  <sheetProtection/>
  <mergeCells count="10">
    <mergeCell ref="A71:G71"/>
    <mergeCell ref="C6:E6"/>
    <mergeCell ref="D8:F8"/>
    <mergeCell ref="D10:F10"/>
    <mergeCell ref="C12:E12"/>
    <mergeCell ref="A70:G70"/>
    <mergeCell ref="A57:G57"/>
    <mergeCell ref="A56:G56"/>
    <mergeCell ref="A61:G61"/>
    <mergeCell ref="A67:G67"/>
  </mergeCells>
  <printOptions horizontalCentered="1"/>
  <pageMargins left="0.5" right="0.5" top="1.05" bottom="0.75" header="0.5" footer="0.5"/>
  <pageSetup fitToHeight="1" fitToWidth="1" horizontalDpi="300" verticalDpi="300" orientation="portrait" paperSize="5" scale="71" r:id="rId1"/>
  <headerFooter alignWithMargins="0">
    <oddHeader>&amp;C&amp;"Arial,Bold"&amp;48Schedule 4</oddHeader>
    <oddFooter>&amp;R
</oddFooter>
  </headerFooter>
  <ignoredErrors>
    <ignoredError sqref="D44 D24" twoDigitTextYear="1"/>
  </ignoredErrors>
</worksheet>
</file>

<file path=xl/worksheets/sheet6.xml><?xml version="1.0" encoding="utf-8"?>
<worksheet xmlns="http://schemas.openxmlformats.org/spreadsheetml/2006/main" xmlns:r="http://schemas.openxmlformats.org/officeDocument/2006/relationships">
  <sheetPr codeName="Sheet1">
    <pageSetUpPr fitToPage="1"/>
  </sheetPr>
  <dimension ref="A1:AW127"/>
  <sheetViews>
    <sheetView showGridLines="0" zoomScale="70" zoomScaleNormal="70" zoomScalePageLayoutView="0" workbookViewId="0" topLeftCell="A1">
      <selection activeCell="A1" sqref="A1"/>
    </sheetView>
  </sheetViews>
  <sheetFormatPr defaultColWidth="9.77734375" defaultRowHeight="15"/>
  <cols>
    <col min="1" max="1" width="8.3359375" style="26" customWidth="1"/>
    <col min="2" max="2" width="12.77734375" style="26" customWidth="1"/>
    <col min="3" max="3" width="16.10546875" style="26" customWidth="1"/>
    <col min="4" max="4" width="16.3359375" style="26" customWidth="1"/>
    <col min="5" max="7" width="15.77734375" style="26" customWidth="1"/>
    <col min="8" max="8" width="1.77734375" style="26" customWidth="1"/>
    <col min="9" max="9" width="14.77734375" style="26" customWidth="1"/>
    <col min="10" max="10" width="15.77734375" style="26" customWidth="1"/>
    <col min="11" max="11" width="2.4453125" style="128" customWidth="1"/>
    <col min="12" max="12" width="13.6640625" style="26" customWidth="1"/>
    <col min="13" max="23" width="15.77734375" style="26" customWidth="1"/>
    <col min="24" max="24" width="15.5546875" style="330" customWidth="1"/>
    <col min="25" max="29" width="9.77734375" style="26" customWidth="1"/>
    <col min="30" max="30" width="13.88671875" style="26" customWidth="1"/>
    <col min="31" max="16384" width="9.77734375" style="26" customWidth="1"/>
  </cols>
  <sheetData>
    <row r="1" spans="1:24" s="21" customFormat="1" ht="15.75">
      <c r="A1" s="1" t="s">
        <v>146</v>
      </c>
      <c r="B1" s="1"/>
      <c r="C1" s="1"/>
      <c r="D1" s="1"/>
      <c r="F1" s="21" t="str">
        <f>+'Schedule 4'!G1</f>
        <v>RIVERSIDE COUNTY DEPARTMENT OF MENTAL HEALTH</v>
      </c>
      <c r="K1" s="110"/>
      <c r="X1" s="329"/>
    </row>
    <row r="2" spans="1:24" s="21" customFormat="1" ht="15.75">
      <c r="A2" s="1" t="s">
        <v>147</v>
      </c>
      <c r="B2" s="1"/>
      <c r="C2" s="1"/>
      <c r="D2" s="1"/>
      <c r="F2" s="1" t="str">
        <f>+'Schedule 4'!G2</f>
        <v>FINAL Y/E COST REPORT FOR: FY 15/16</v>
      </c>
      <c r="K2" s="110"/>
      <c r="X2" s="329"/>
    </row>
    <row r="3" spans="1:24" s="21" customFormat="1" ht="15">
      <c r="A3" s="21" t="s">
        <v>11</v>
      </c>
      <c r="D3" s="30"/>
      <c r="K3" s="110"/>
      <c r="X3" s="329"/>
    </row>
    <row r="4" spans="1:24" s="21" customFormat="1" ht="15">
      <c r="A4" s="21" t="s">
        <v>12</v>
      </c>
      <c r="K4" s="110"/>
      <c r="X4" s="329"/>
    </row>
    <row r="5" spans="11:24" s="21" customFormat="1" ht="15">
      <c r="K5" s="110"/>
      <c r="X5" s="329"/>
    </row>
    <row r="6" spans="1:24" s="21" customFormat="1" ht="15.75">
      <c r="A6" s="21" t="str">
        <f>+'Schedule 1'!A6</f>
        <v>SUBMISSION DATE:</v>
      </c>
      <c r="C6" s="607">
        <f>+'Schedule 1'!C6:F6</f>
        <v>0</v>
      </c>
      <c r="D6" s="607"/>
      <c r="E6" s="607"/>
      <c r="F6" s="1"/>
      <c r="G6" s="1" t="s">
        <v>268</v>
      </c>
      <c r="H6" s="120" t="s">
        <v>148</v>
      </c>
      <c r="I6" s="121"/>
      <c r="J6" s="122"/>
      <c r="K6" s="120" t="s">
        <v>257</v>
      </c>
      <c r="L6" s="120"/>
      <c r="M6" s="121"/>
      <c r="N6" s="1" t="s">
        <v>269</v>
      </c>
      <c r="Q6" s="1"/>
      <c r="X6" s="329"/>
    </row>
    <row r="7" spans="1:25" ht="15.75">
      <c r="A7" s="21"/>
      <c r="B7" s="21"/>
      <c r="C7" s="1"/>
      <c r="D7" s="1"/>
      <c r="E7" s="1"/>
      <c r="F7" s="1"/>
      <c r="G7" s="21"/>
      <c r="H7" s="124"/>
      <c r="I7" s="125" t="s">
        <v>391</v>
      </c>
      <c r="J7" s="125"/>
      <c r="K7" s="127"/>
      <c r="L7" s="125" t="s">
        <v>255</v>
      </c>
      <c r="Q7" s="21"/>
      <c r="R7" s="19"/>
      <c r="S7" s="21"/>
      <c r="Y7" s="21"/>
    </row>
    <row r="8" spans="1:25" ht="15.75">
      <c r="A8" s="21" t="str">
        <f>+'Schedule 1'!A8</f>
        <v>REPORTING UNIT/PROVIDER NAME:</v>
      </c>
      <c r="B8" s="21"/>
      <c r="C8" s="1"/>
      <c r="D8" s="608">
        <f>+'Schedule 1'!D8:G8</f>
        <v>0</v>
      </c>
      <c r="E8" s="608"/>
      <c r="F8" s="608"/>
      <c r="G8" s="21"/>
      <c r="H8" s="19"/>
      <c r="I8" s="125" t="s">
        <v>392</v>
      </c>
      <c r="J8" s="125"/>
      <c r="K8" s="23"/>
      <c r="L8" s="125" t="s">
        <v>256</v>
      </c>
      <c r="Q8" s="21"/>
      <c r="R8" s="19"/>
      <c r="S8" s="21"/>
      <c r="Y8" s="21"/>
    </row>
    <row r="9" spans="1:25" ht="15.75">
      <c r="A9" s="21"/>
      <c r="B9" s="21"/>
      <c r="C9" s="1"/>
      <c r="D9" s="1"/>
      <c r="E9" s="1"/>
      <c r="F9" s="34"/>
      <c r="G9" s="21"/>
      <c r="H9" s="19"/>
      <c r="I9" s="125" t="s">
        <v>254</v>
      </c>
      <c r="J9" s="125"/>
      <c r="K9" s="120" t="s">
        <v>258</v>
      </c>
      <c r="L9" s="129"/>
      <c r="M9" s="123"/>
      <c r="N9" s="1" t="s">
        <v>269</v>
      </c>
      <c r="P9" s="130"/>
      <c r="Q9" s="131"/>
      <c r="R9" s="132"/>
      <c r="S9" s="131"/>
      <c r="Y9" s="21"/>
    </row>
    <row r="10" spans="1:25" ht="15.75">
      <c r="A10" s="21" t="str">
        <f>+'Schedule 1'!A10</f>
        <v>FISCAL RU NUMBER/PROVIDER NUMBER:</v>
      </c>
      <c r="B10" s="21"/>
      <c r="C10" s="1"/>
      <c r="D10" s="608">
        <f>'Schedule 1'!E10</f>
        <v>0</v>
      </c>
      <c r="E10" s="608"/>
      <c r="F10" s="608"/>
      <c r="G10" s="21"/>
      <c r="H10" s="19"/>
      <c r="I10" s="125" t="s">
        <v>235</v>
      </c>
      <c r="J10" s="19"/>
      <c r="K10" s="19"/>
      <c r="L10" s="125" t="s">
        <v>259</v>
      </c>
      <c r="M10" s="19"/>
      <c r="N10" s="19"/>
      <c r="O10" s="19"/>
      <c r="P10" s="132"/>
      <c r="Q10" s="133"/>
      <c r="R10" s="132"/>
      <c r="S10" s="131"/>
      <c r="T10" s="21"/>
      <c r="U10" s="21"/>
      <c r="V10" s="21"/>
      <c r="W10" s="19"/>
      <c r="X10" s="329"/>
      <c r="Y10" s="21"/>
    </row>
    <row r="11" spans="1:25" ht="15">
      <c r="A11" s="21"/>
      <c r="B11" s="21"/>
      <c r="C11" s="21"/>
      <c r="D11" s="21"/>
      <c r="E11" s="21"/>
      <c r="F11" s="21"/>
      <c r="G11" s="21"/>
      <c r="H11" s="124"/>
      <c r="I11" s="125" t="s">
        <v>390</v>
      </c>
      <c r="J11" s="19"/>
      <c r="K11" s="124"/>
      <c r="L11" s="125" t="s">
        <v>260</v>
      </c>
      <c r="M11" s="21"/>
      <c r="N11" s="21"/>
      <c r="O11" s="21"/>
      <c r="P11" s="131"/>
      <c r="Q11" s="131"/>
      <c r="R11" s="131"/>
      <c r="S11" s="131"/>
      <c r="T11" s="21"/>
      <c r="U11" s="21"/>
      <c r="V11" s="134"/>
      <c r="W11" s="21"/>
      <c r="X11" s="329"/>
      <c r="Y11" s="21"/>
    </row>
    <row r="12" spans="1:25" s="136" customFormat="1" ht="15.75">
      <c r="A12" s="126"/>
      <c r="B12" s="135"/>
      <c r="C12" s="618"/>
      <c r="D12" s="619"/>
      <c r="E12" s="516"/>
      <c r="F12" s="135"/>
      <c r="G12" s="126"/>
      <c r="H12" s="408"/>
      <c r="I12" s="125" t="s">
        <v>370</v>
      </c>
      <c r="J12" s="125"/>
      <c r="K12" s="408"/>
      <c r="L12" s="125" t="s">
        <v>261</v>
      </c>
      <c r="M12" s="126"/>
      <c r="N12" s="126"/>
      <c r="O12" s="126"/>
      <c r="P12" s="126"/>
      <c r="Q12" s="126"/>
      <c r="R12" s="126"/>
      <c r="S12" s="126"/>
      <c r="T12" s="126"/>
      <c r="U12" s="126"/>
      <c r="V12" s="126"/>
      <c r="W12" s="126"/>
      <c r="X12" s="331"/>
      <c r="Y12" s="126"/>
    </row>
    <row r="13" spans="1:25" ht="15">
      <c r="A13" s="21"/>
      <c r="B13" s="21"/>
      <c r="C13" s="110"/>
      <c r="D13" s="111"/>
      <c r="E13" s="111"/>
      <c r="F13" s="21"/>
      <c r="G13" s="21"/>
      <c r="H13" s="137"/>
      <c r="I13" s="125" t="s">
        <v>393</v>
      </c>
      <c r="J13" s="21"/>
      <c r="K13" s="110"/>
      <c r="L13" s="21"/>
      <c r="M13" s="21"/>
      <c r="N13" s="21"/>
      <c r="O13" s="21"/>
      <c r="P13" s="21"/>
      <c r="Q13" s="21"/>
      <c r="R13" s="21"/>
      <c r="S13" s="21"/>
      <c r="T13" s="21"/>
      <c r="U13" s="21"/>
      <c r="V13" s="21"/>
      <c r="W13" s="21"/>
      <c r="X13" s="329"/>
      <c r="Y13" s="21"/>
    </row>
    <row r="14" spans="1:48" s="139" customFormat="1" ht="15">
      <c r="A14" s="21"/>
      <c r="B14" s="21"/>
      <c r="C14" s="21"/>
      <c r="D14" s="21"/>
      <c r="E14" s="21"/>
      <c r="F14" s="21"/>
      <c r="G14" s="21"/>
      <c r="H14" s="21"/>
      <c r="I14" s="21"/>
      <c r="J14" s="21"/>
      <c r="K14" s="110"/>
      <c r="L14" s="21"/>
      <c r="M14" s="21"/>
      <c r="N14" s="21"/>
      <c r="O14" s="21"/>
      <c r="P14" s="21"/>
      <c r="Q14" s="21"/>
      <c r="R14" s="21"/>
      <c r="S14" s="21"/>
      <c r="T14" s="21"/>
      <c r="U14" s="21"/>
      <c r="V14" s="21"/>
      <c r="W14" s="21"/>
      <c r="X14" s="329"/>
      <c r="Y14" s="21"/>
      <c r="Z14" s="26"/>
      <c r="AA14" s="26"/>
      <c r="AB14" s="26"/>
      <c r="AC14" s="26"/>
      <c r="AD14" s="26"/>
      <c r="AE14" s="26"/>
      <c r="AF14" s="26"/>
      <c r="AG14" s="26"/>
      <c r="AH14" s="26"/>
      <c r="AI14" s="26"/>
      <c r="AJ14" s="26"/>
      <c r="AK14" s="26"/>
      <c r="AL14" s="26"/>
      <c r="AM14" s="26"/>
      <c r="AN14" s="26"/>
      <c r="AO14" s="26"/>
      <c r="AP14" s="26"/>
      <c r="AQ14" s="26"/>
      <c r="AR14" s="26"/>
      <c r="AS14" s="26"/>
      <c r="AT14" s="26"/>
      <c r="AU14" s="26"/>
      <c r="AV14" s="138"/>
    </row>
    <row r="15" spans="1:49" s="21" customFormat="1" ht="15.75">
      <c r="A15" s="140"/>
      <c r="B15" s="140"/>
      <c r="C15" s="141"/>
      <c r="D15" s="142"/>
      <c r="E15" s="482" t="s">
        <v>149</v>
      </c>
      <c r="F15" s="482" t="s">
        <v>150</v>
      </c>
      <c r="G15" s="483" t="s">
        <v>151</v>
      </c>
      <c r="H15" s="484"/>
      <c r="I15" s="485" t="s">
        <v>152</v>
      </c>
      <c r="J15" s="486" t="s">
        <v>153</v>
      </c>
      <c r="K15" s="487"/>
      <c r="L15" s="488" t="s">
        <v>154</v>
      </c>
      <c r="M15" s="489" t="s">
        <v>155</v>
      </c>
      <c r="N15" s="489" t="s">
        <v>156</v>
      </c>
      <c r="O15" s="490" t="s">
        <v>192</v>
      </c>
      <c r="P15" s="491" t="s">
        <v>193</v>
      </c>
      <c r="Q15" s="492" t="s">
        <v>194</v>
      </c>
      <c r="R15" s="493" t="s">
        <v>195</v>
      </c>
      <c r="S15" s="494" t="s">
        <v>196</v>
      </c>
      <c r="T15" s="491" t="s">
        <v>197</v>
      </c>
      <c r="U15" s="491" t="s">
        <v>374</v>
      </c>
      <c r="V15" s="495" t="s">
        <v>375</v>
      </c>
      <c r="W15" s="143"/>
      <c r="X15" s="409" t="s">
        <v>233</v>
      </c>
      <c r="AV15" s="496"/>
      <c r="AW15" s="1"/>
    </row>
    <row r="16" spans="1:49" s="21" customFormat="1" ht="15.75">
      <c r="A16" s="93" t="s">
        <v>157</v>
      </c>
      <c r="B16" s="7" t="s">
        <v>158</v>
      </c>
      <c r="D16" s="110"/>
      <c r="E16" s="497" t="s">
        <v>198</v>
      </c>
      <c r="F16" s="498" t="s">
        <v>198</v>
      </c>
      <c r="G16" s="499" t="s">
        <v>116</v>
      </c>
      <c r="H16" s="499"/>
      <c r="I16" s="499" t="s">
        <v>116</v>
      </c>
      <c r="J16" s="500" t="s">
        <v>126</v>
      </c>
      <c r="K16" s="499"/>
      <c r="L16" s="501" t="s">
        <v>126</v>
      </c>
      <c r="M16" s="501" t="s">
        <v>126</v>
      </c>
      <c r="N16" s="501" t="s">
        <v>126</v>
      </c>
      <c r="O16" s="501" t="s">
        <v>126</v>
      </c>
      <c r="P16" s="500" t="s">
        <v>199</v>
      </c>
      <c r="Q16" s="500" t="s">
        <v>199</v>
      </c>
      <c r="R16" s="500" t="s">
        <v>380</v>
      </c>
      <c r="S16" s="500" t="s">
        <v>380</v>
      </c>
      <c r="T16" s="500" t="s">
        <v>380</v>
      </c>
      <c r="U16" s="502" t="s">
        <v>394</v>
      </c>
      <c r="V16" s="502" t="s">
        <v>394</v>
      </c>
      <c r="W16" s="144" t="s">
        <v>63</v>
      </c>
      <c r="X16" s="332" t="s">
        <v>232</v>
      </c>
      <c r="AV16" s="496"/>
      <c r="AW16" s="1"/>
    </row>
    <row r="17" spans="1:49" s="21" customFormat="1" ht="15.75">
      <c r="A17" s="145" t="s">
        <v>159</v>
      </c>
      <c r="B17" s="6" t="s">
        <v>160</v>
      </c>
      <c r="C17" s="61"/>
      <c r="D17" s="61"/>
      <c r="E17" s="503" t="s">
        <v>396</v>
      </c>
      <c r="F17" s="504" t="s">
        <v>34</v>
      </c>
      <c r="G17" s="505" t="s">
        <v>36</v>
      </c>
      <c r="H17" s="506"/>
      <c r="I17" s="505" t="s">
        <v>38</v>
      </c>
      <c r="J17" s="504" t="s">
        <v>41</v>
      </c>
      <c r="K17" s="506"/>
      <c r="L17" s="505" t="s">
        <v>187</v>
      </c>
      <c r="M17" s="505" t="s">
        <v>223</v>
      </c>
      <c r="N17" s="505" t="s">
        <v>44</v>
      </c>
      <c r="O17" s="506" t="s">
        <v>46</v>
      </c>
      <c r="P17" s="500" t="s">
        <v>49</v>
      </c>
      <c r="Q17" s="506" t="s">
        <v>36</v>
      </c>
      <c r="R17" s="500" t="s">
        <v>377</v>
      </c>
      <c r="S17" s="500" t="s">
        <v>378</v>
      </c>
      <c r="T17" s="500" t="s">
        <v>379</v>
      </c>
      <c r="U17" s="507" t="s">
        <v>395</v>
      </c>
      <c r="V17" s="508" t="s">
        <v>381</v>
      </c>
      <c r="W17" s="146"/>
      <c r="X17" s="410" t="s">
        <v>234</v>
      </c>
      <c r="AV17" s="496"/>
      <c r="AW17" s="1"/>
    </row>
    <row r="18" spans="11:49" s="21" customFormat="1" ht="15.75">
      <c r="K18" s="110"/>
      <c r="X18" s="411"/>
      <c r="AV18" s="496"/>
      <c r="AW18" s="1"/>
    </row>
    <row r="19" spans="1:49" s="21" customFormat="1" ht="18">
      <c r="A19" s="147"/>
      <c r="B19" s="1" t="s">
        <v>161</v>
      </c>
      <c r="K19" s="110"/>
      <c r="X19" s="411"/>
      <c r="Z19" s="391" t="s">
        <v>334</v>
      </c>
      <c r="AA19" s="85"/>
      <c r="AB19" s="85"/>
      <c r="AC19" s="85"/>
      <c r="AD19" s="85"/>
      <c r="AE19" s="85"/>
      <c r="AF19" s="85"/>
      <c r="AG19" s="85"/>
      <c r="AH19" s="85"/>
      <c r="AI19" s="85"/>
      <c r="AJ19" s="85"/>
      <c r="AK19" s="85"/>
      <c r="AL19" s="85"/>
      <c r="AM19" s="85"/>
      <c r="AN19" s="85"/>
      <c r="AO19" s="85"/>
      <c r="AP19" s="85"/>
      <c r="AQ19" s="85"/>
      <c r="AR19" s="85"/>
      <c r="AS19" s="85"/>
      <c r="AT19" s="85"/>
      <c r="AU19" s="85"/>
      <c r="AV19" s="496"/>
      <c r="AW19" s="1"/>
    </row>
    <row r="20" spans="1:29" s="66" customFormat="1" ht="15">
      <c r="A20" s="538" t="s">
        <v>80</v>
      </c>
      <c r="B20" s="149" t="s">
        <v>162</v>
      </c>
      <c r="C20" s="150"/>
      <c r="D20" s="151"/>
      <c r="E20" s="288">
        <f>+'Schedule 2'!H32</f>
        <v>0</v>
      </c>
      <c r="F20" s="288">
        <f>+'Schedule 2'!I32</f>
        <v>0</v>
      </c>
      <c r="G20" s="288">
        <f>+'Schedule 2'!J32</f>
        <v>0</v>
      </c>
      <c r="H20" s="289"/>
      <c r="I20" s="290">
        <f>+'Schedule 2'!K32</f>
        <v>0</v>
      </c>
      <c r="J20" s="290">
        <f>+'Schedule 2'!L32</f>
        <v>0</v>
      </c>
      <c r="K20" s="291"/>
      <c r="L20" s="290">
        <f>+'Schedule 2'!M32</f>
        <v>0</v>
      </c>
      <c r="M20" s="290">
        <f>+'Schedule 2'!N32</f>
        <v>0</v>
      </c>
      <c r="N20" s="290">
        <f>+'Schedule 2'!O32</f>
        <v>0</v>
      </c>
      <c r="O20" s="290">
        <f>+'Schedule 2'!P32</f>
        <v>0</v>
      </c>
      <c r="P20" s="290">
        <f>+'Schedule 2'!Q32</f>
        <v>0</v>
      </c>
      <c r="Q20" s="290">
        <f>+'Schedule 2'!R32</f>
        <v>0</v>
      </c>
      <c r="R20" s="290">
        <f>+'Schedule 2'!S32</f>
        <v>0</v>
      </c>
      <c r="S20" s="290">
        <f>+'Schedule 2'!T32</f>
        <v>0</v>
      </c>
      <c r="T20" s="290">
        <f>+'Schedule 2'!U32</f>
        <v>0</v>
      </c>
      <c r="U20" s="290">
        <f>+'Schedule 2'!V32</f>
        <v>0</v>
      </c>
      <c r="V20" s="290">
        <f>+'Schedule 2'!W32</f>
        <v>0</v>
      </c>
      <c r="W20" s="292">
        <f>SUM(E20:V20)</f>
        <v>0</v>
      </c>
      <c r="X20" s="333">
        <f>W20-'Schedule 2'!G32</f>
        <v>0</v>
      </c>
      <c r="Z20" s="603" t="s">
        <v>338</v>
      </c>
      <c r="AA20" s="604"/>
      <c r="AB20" s="604"/>
      <c r="AC20" s="604"/>
    </row>
    <row r="21" spans="1:24" s="66" customFormat="1" ht="15">
      <c r="A21" s="538" t="s">
        <v>96</v>
      </c>
      <c r="B21" s="149" t="s">
        <v>163</v>
      </c>
      <c r="C21" s="150"/>
      <c r="D21" s="151"/>
      <c r="E21" s="288">
        <f>+'Schedule 2'!H44</f>
        <v>0</v>
      </c>
      <c r="F21" s="288">
        <f>+'Schedule 2'!I44</f>
        <v>0</v>
      </c>
      <c r="G21" s="288">
        <f>+'Schedule 2'!J44</f>
        <v>0</v>
      </c>
      <c r="H21" s="289"/>
      <c r="I21" s="290">
        <f>+'Schedule 2'!K44</f>
        <v>0</v>
      </c>
      <c r="J21" s="290">
        <f>+'Schedule 2'!L44</f>
        <v>0</v>
      </c>
      <c r="K21" s="291"/>
      <c r="L21" s="290">
        <f>+'Schedule 2'!M44</f>
        <v>0</v>
      </c>
      <c r="M21" s="290">
        <f>+'Schedule 2'!N44</f>
        <v>0</v>
      </c>
      <c r="N21" s="290">
        <f>+'Schedule 2'!O44</f>
        <v>0</v>
      </c>
      <c r="O21" s="290">
        <f>+'Schedule 2'!P44</f>
        <v>0</v>
      </c>
      <c r="P21" s="290">
        <f>+'Schedule 2'!Q44</f>
        <v>0</v>
      </c>
      <c r="Q21" s="290">
        <f>+'Schedule 2'!R44</f>
        <v>0</v>
      </c>
      <c r="R21" s="290">
        <f>+'Schedule 2'!S44</f>
        <v>0</v>
      </c>
      <c r="S21" s="290">
        <f>+'Schedule 2'!T44</f>
        <v>0</v>
      </c>
      <c r="T21" s="290">
        <f>+'Schedule 2'!U44</f>
        <v>0</v>
      </c>
      <c r="U21" s="290">
        <f>+'Schedule 2'!V44</f>
        <v>0</v>
      </c>
      <c r="V21" s="290">
        <f>+'Schedule 2'!W44</f>
        <v>0</v>
      </c>
      <c r="W21" s="292">
        <f>SUM(E21:V21)</f>
        <v>0</v>
      </c>
      <c r="X21" s="333">
        <f>W21-'Schedule 2'!G44</f>
        <v>0</v>
      </c>
    </row>
    <row r="22" spans="1:24" s="66" customFormat="1" ht="15.75" thickBot="1">
      <c r="A22" s="538" t="s">
        <v>104</v>
      </c>
      <c r="B22" s="149" t="s">
        <v>79</v>
      </c>
      <c r="C22" s="153"/>
      <c r="D22" s="154"/>
      <c r="E22" s="293">
        <f>+'Schedule 2'!H51</f>
        <v>0</v>
      </c>
      <c r="F22" s="293">
        <f>+'Schedule 2'!I51</f>
        <v>0</v>
      </c>
      <c r="G22" s="293">
        <f>+'Schedule 2'!J51</f>
        <v>0</v>
      </c>
      <c r="H22" s="294"/>
      <c r="I22" s="295">
        <f>+'Schedule 2'!K51</f>
        <v>0</v>
      </c>
      <c r="J22" s="295">
        <f>+'Schedule 2'!L51</f>
        <v>0</v>
      </c>
      <c r="K22" s="296"/>
      <c r="L22" s="295">
        <f>+'Schedule 2'!M51</f>
        <v>0</v>
      </c>
      <c r="M22" s="295">
        <f>+'Schedule 2'!N51</f>
        <v>0</v>
      </c>
      <c r="N22" s="295">
        <f>+'Schedule 2'!O51</f>
        <v>0</v>
      </c>
      <c r="O22" s="295">
        <f>+'Schedule 2'!P51</f>
        <v>0</v>
      </c>
      <c r="P22" s="295">
        <f>+'Schedule 2'!Q51</f>
        <v>0</v>
      </c>
      <c r="Q22" s="295">
        <f>+'Schedule 2'!R51</f>
        <v>0</v>
      </c>
      <c r="R22" s="295">
        <f>+'Schedule 2'!S51</f>
        <v>0</v>
      </c>
      <c r="S22" s="295">
        <f>+'Schedule 2'!T51</f>
        <v>0</v>
      </c>
      <c r="T22" s="295">
        <f>+'Schedule 2'!U51</f>
        <v>0</v>
      </c>
      <c r="U22" s="295">
        <f>+'Schedule 2'!V51</f>
        <v>0</v>
      </c>
      <c r="V22" s="295">
        <f>+'Schedule 2'!W51</f>
        <v>0</v>
      </c>
      <c r="W22" s="297">
        <f>SUM(E22:V22)</f>
        <v>0</v>
      </c>
      <c r="X22" s="334">
        <f>W22-'Schedule 2'!G51</f>
        <v>0</v>
      </c>
    </row>
    <row r="23" spans="1:24" s="159" customFormat="1" ht="17.25" thickBot="1" thickTop="1">
      <c r="A23" s="156" t="s">
        <v>106</v>
      </c>
      <c r="B23" s="14" t="s">
        <v>107</v>
      </c>
      <c r="C23" s="157"/>
      <c r="D23" s="158"/>
      <c r="E23" s="298">
        <f>SUM(E20:E22)</f>
        <v>0</v>
      </c>
      <c r="F23" s="298">
        <f>SUM(F20:F22)</f>
        <v>0</v>
      </c>
      <c r="G23" s="298">
        <f>SUM(G20:G22)</f>
        <v>0</v>
      </c>
      <c r="H23" s="299"/>
      <c r="I23" s="300">
        <f aca="true" t="shared" si="0" ref="I23:X23">SUM(I20:I22)</f>
        <v>0</v>
      </c>
      <c r="J23" s="298">
        <f t="shared" si="0"/>
        <v>0</v>
      </c>
      <c r="K23" s="299"/>
      <c r="L23" s="300">
        <f aca="true" t="shared" si="1" ref="L23:R23">SUM(L20:L22)</f>
        <v>0</v>
      </c>
      <c r="M23" s="298">
        <f t="shared" si="1"/>
        <v>0</v>
      </c>
      <c r="N23" s="298">
        <f t="shared" si="1"/>
        <v>0</v>
      </c>
      <c r="O23" s="298">
        <f t="shared" si="1"/>
        <v>0</v>
      </c>
      <c r="P23" s="298">
        <f t="shared" si="1"/>
        <v>0</v>
      </c>
      <c r="Q23" s="298">
        <f t="shared" si="1"/>
        <v>0</v>
      </c>
      <c r="R23" s="298">
        <f t="shared" si="1"/>
        <v>0</v>
      </c>
      <c r="S23" s="298">
        <f t="shared" si="0"/>
        <v>0</v>
      </c>
      <c r="T23" s="298">
        <f t="shared" si="0"/>
        <v>0</v>
      </c>
      <c r="U23" s="298">
        <f t="shared" si="0"/>
        <v>0</v>
      </c>
      <c r="V23" s="298">
        <f t="shared" si="0"/>
        <v>0</v>
      </c>
      <c r="W23" s="301">
        <f t="shared" si="0"/>
        <v>0</v>
      </c>
      <c r="X23" s="335">
        <f t="shared" si="0"/>
        <v>0</v>
      </c>
    </row>
    <row r="24" spans="11:24" s="21" customFormat="1" ht="15.75" thickTop="1">
      <c r="K24" s="110"/>
      <c r="X24" s="329"/>
    </row>
    <row r="25" spans="1:24" s="21" customFormat="1" ht="15">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329"/>
    </row>
    <row r="26" spans="1:29" s="66" customFormat="1" ht="15">
      <c r="A26" s="27" t="s">
        <v>134</v>
      </c>
      <c r="B26" s="145" t="s">
        <v>164</v>
      </c>
      <c r="C26" s="145"/>
      <c r="D26" s="160"/>
      <c r="E26" s="161">
        <f>+'Schedule 4'!G39</f>
        <v>0</v>
      </c>
      <c r="F26" s="161">
        <f>+'Schedule 4'!$G40</f>
        <v>0</v>
      </c>
      <c r="G26" s="161">
        <f>+'Schedule 4'!G41</f>
        <v>0</v>
      </c>
      <c r="H26" s="162"/>
      <c r="I26" s="160">
        <f>+'Schedule 4'!$G42</f>
        <v>0</v>
      </c>
      <c r="J26" s="160">
        <f>+'Schedule 4'!$G43</f>
        <v>0</v>
      </c>
      <c r="K26" s="63"/>
      <c r="L26" s="160">
        <f>+'Schedule 4'!$G44</f>
        <v>0</v>
      </c>
      <c r="M26" s="160">
        <f>+'Schedule 4'!$G45</f>
        <v>0</v>
      </c>
      <c r="N26" s="160">
        <f>+'Schedule 4'!$G46</f>
        <v>0</v>
      </c>
      <c r="O26" s="160">
        <f>+'Schedule 4'!$G47</f>
        <v>0</v>
      </c>
      <c r="P26" s="160">
        <f>+'Schedule 4'!$G48</f>
        <v>0</v>
      </c>
      <c r="Q26" s="160">
        <f>+'Schedule 4'!$G49</f>
        <v>0</v>
      </c>
      <c r="R26" s="160"/>
      <c r="S26" s="160"/>
      <c r="T26" s="160"/>
      <c r="U26" s="160"/>
      <c r="V26" s="160"/>
      <c r="W26" s="163"/>
      <c r="X26" s="333">
        <f>SUM('Schedule 4'!G39:G51)-SUM('Schedule 5'!E26:V26)</f>
        <v>0</v>
      </c>
      <c r="Z26" s="624" t="s">
        <v>337</v>
      </c>
      <c r="AA26" s="625"/>
      <c r="AB26" s="625"/>
      <c r="AC26" s="625"/>
    </row>
    <row r="27" spans="1:24" s="21" customFormat="1" ht="15">
      <c r="A27" s="27" t="s">
        <v>165</v>
      </c>
      <c r="B27" s="149" t="s">
        <v>239</v>
      </c>
      <c r="C27" s="79"/>
      <c r="D27" s="80"/>
      <c r="E27" s="303">
        <f>IF(E23=0,0,E23/E26)</f>
        <v>0</v>
      </c>
      <c r="F27" s="303">
        <f>IF(F23=0,0,F23/F26)</f>
        <v>0</v>
      </c>
      <c r="G27" s="303">
        <f>IF(G23=0,0,G23/G26)</f>
        <v>0</v>
      </c>
      <c r="H27" s="412"/>
      <c r="I27" s="304">
        <f>IF(I23=0,0,I23/I26)</f>
        <v>0</v>
      </c>
      <c r="J27" s="304">
        <f aca="true" t="shared" si="2" ref="J27:Q27">IF(J23=0,0,J23/J26)</f>
        <v>0</v>
      </c>
      <c r="K27" s="305"/>
      <c r="L27" s="304">
        <f t="shared" si="2"/>
        <v>0</v>
      </c>
      <c r="M27" s="304">
        <f t="shared" si="2"/>
        <v>0</v>
      </c>
      <c r="N27" s="304">
        <f t="shared" si="2"/>
        <v>0</v>
      </c>
      <c r="O27" s="304">
        <f t="shared" si="2"/>
        <v>0</v>
      </c>
      <c r="P27" s="304">
        <f t="shared" si="2"/>
        <v>0</v>
      </c>
      <c r="Q27" s="304">
        <f t="shared" si="2"/>
        <v>0</v>
      </c>
      <c r="R27" s="304"/>
      <c r="S27" s="303"/>
      <c r="T27" s="303"/>
      <c r="U27" s="303"/>
      <c r="V27" s="306"/>
      <c r="W27" s="302"/>
      <c r="X27" s="329"/>
    </row>
    <row r="28" spans="1:30" ht="15">
      <c r="A28" s="27" t="s">
        <v>166</v>
      </c>
      <c r="B28" s="149" t="s">
        <v>167</v>
      </c>
      <c r="C28" s="79"/>
      <c r="D28" s="80"/>
      <c r="E28" s="414">
        <v>0</v>
      </c>
      <c r="F28" s="414">
        <v>0</v>
      </c>
      <c r="G28" s="307">
        <v>0</v>
      </c>
      <c r="H28" s="307"/>
      <c r="I28" s="415">
        <v>0</v>
      </c>
      <c r="J28" s="307">
        <v>0</v>
      </c>
      <c r="K28" s="307"/>
      <c r="L28" s="415">
        <v>0</v>
      </c>
      <c r="M28" s="307">
        <v>0</v>
      </c>
      <c r="N28" s="414">
        <v>0</v>
      </c>
      <c r="O28" s="307">
        <v>0</v>
      </c>
      <c r="P28" s="414">
        <v>0</v>
      </c>
      <c r="Q28" s="414">
        <v>0</v>
      </c>
      <c r="R28" s="414">
        <v>0</v>
      </c>
      <c r="S28" s="414">
        <v>0</v>
      </c>
      <c r="T28" s="414">
        <v>0</v>
      </c>
      <c r="U28" s="414">
        <v>0</v>
      </c>
      <c r="V28" s="414">
        <v>0</v>
      </c>
      <c r="W28" s="302"/>
      <c r="X28" s="329"/>
      <c r="Y28" s="21"/>
      <c r="Z28" s="604" t="s">
        <v>335</v>
      </c>
      <c r="AA28" s="604"/>
      <c r="AB28" s="604"/>
      <c r="AC28" s="604"/>
      <c r="AD28" s="604"/>
    </row>
    <row r="29" spans="1:30" ht="15">
      <c r="A29" s="31" t="s">
        <v>168</v>
      </c>
      <c r="B29" s="542" t="s">
        <v>407</v>
      </c>
      <c r="C29" s="79"/>
      <c r="D29" s="80"/>
      <c r="E29" s="414">
        <v>0</v>
      </c>
      <c r="F29" s="414">
        <v>0</v>
      </c>
      <c r="G29" s="414">
        <v>0</v>
      </c>
      <c r="H29" s="307"/>
      <c r="I29" s="415">
        <v>0</v>
      </c>
      <c r="J29" s="414">
        <v>0</v>
      </c>
      <c r="K29" s="307"/>
      <c r="L29" s="415">
        <v>0</v>
      </c>
      <c r="M29" s="414">
        <v>0</v>
      </c>
      <c r="N29" s="414">
        <v>0</v>
      </c>
      <c r="O29" s="414">
        <v>0</v>
      </c>
      <c r="P29" s="414">
        <v>0</v>
      </c>
      <c r="Q29" s="414">
        <v>0</v>
      </c>
      <c r="R29" s="414">
        <v>0</v>
      </c>
      <c r="S29" s="414">
        <v>0</v>
      </c>
      <c r="T29" s="414">
        <v>0</v>
      </c>
      <c r="U29" s="414">
        <v>0</v>
      </c>
      <c r="V29" s="416">
        <v>0</v>
      </c>
      <c r="W29" s="302"/>
      <c r="X29" s="329"/>
      <c r="Y29" s="21"/>
      <c r="Z29" s="604" t="s">
        <v>335</v>
      </c>
      <c r="AA29" s="604"/>
      <c r="AB29" s="604"/>
      <c r="AC29" s="604"/>
      <c r="AD29" s="604"/>
    </row>
    <row r="30" spans="1:30" ht="15">
      <c r="A30" s="21"/>
      <c r="B30" s="21"/>
      <c r="C30" s="21"/>
      <c r="D30" s="21"/>
      <c r="E30" s="21"/>
      <c r="F30" s="21"/>
      <c r="G30" s="21"/>
      <c r="H30" s="21"/>
      <c r="I30" s="21"/>
      <c r="J30" s="21"/>
      <c r="K30" s="110"/>
      <c r="L30" s="21"/>
      <c r="M30" s="21"/>
      <c r="N30" s="21"/>
      <c r="O30" s="21"/>
      <c r="P30" s="21"/>
      <c r="Q30" s="21"/>
      <c r="R30" s="21"/>
      <c r="S30" s="21"/>
      <c r="T30" s="21"/>
      <c r="U30" s="21"/>
      <c r="V30" s="21"/>
      <c r="W30" s="21"/>
      <c r="X30" s="329"/>
      <c r="Y30" s="21"/>
      <c r="Z30" s="21"/>
      <c r="AA30" s="21"/>
      <c r="AB30" s="21"/>
      <c r="AC30" s="21"/>
      <c r="AD30" s="21"/>
    </row>
    <row r="31" spans="1:30" ht="15.75">
      <c r="A31" s="147"/>
      <c r="B31" s="1" t="s">
        <v>112</v>
      </c>
      <c r="C31" s="21"/>
      <c r="D31" s="21"/>
      <c r="E31" s="21"/>
      <c r="F31" s="21"/>
      <c r="G31" s="21"/>
      <c r="H31" s="21"/>
      <c r="I31" s="21"/>
      <c r="J31" s="21"/>
      <c r="K31" s="110"/>
      <c r="L31" s="21"/>
      <c r="M31" s="21"/>
      <c r="N31" s="21"/>
      <c r="O31" s="21"/>
      <c r="P31" s="21"/>
      <c r="Q31" s="21"/>
      <c r="R31" s="21"/>
      <c r="S31" s="21"/>
      <c r="T31" s="21"/>
      <c r="U31" s="21"/>
      <c r="V31" s="21"/>
      <c r="W31" s="21"/>
      <c r="X31" s="329"/>
      <c r="Y31" s="21"/>
      <c r="Z31" s="21"/>
      <c r="AA31" s="21"/>
      <c r="AB31" s="21"/>
      <c r="AC31" s="21"/>
      <c r="AD31" s="21"/>
    </row>
    <row r="32" spans="1:26" s="66" customFormat="1" ht="15.75" customHeight="1">
      <c r="A32" s="27" t="s">
        <v>116</v>
      </c>
      <c r="B32" s="152" t="s">
        <v>117</v>
      </c>
      <c r="C32" s="150"/>
      <c r="D32" s="151"/>
      <c r="E32" s="288">
        <f>+'Schedule 3'!H29</f>
        <v>0</v>
      </c>
      <c r="F32" s="288">
        <f>+'Schedule 3'!I29</f>
        <v>0</v>
      </c>
      <c r="G32" s="288">
        <f>+'Schedule 3'!J29</f>
        <v>0</v>
      </c>
      <c r="H32" s="289"/>
      <c r="I32" s="290">
        <f>+'Schedule 3'!K29</f>
        <v>0</v>
      </c>
      <c r="J32" s="288">
        <f>+'Schedule 3'!L29</f>
        <v>0</v>
      </c>
      <c r="K32" s="289"/>
      <c r="L32" s="290">
        <f>+'Schedule 3'!M29</f>
        <v>0</v>
      </c>
      <c r="M32" s="288">
        <f>+'Schedule 3'!N29</f>
        <v>0</v>
      </c>
      <c r="N32" s="288">
        <f>+'Schedule 3'!O29</f>
        <v>0</v>
      </c>
      <c r="O32" s="288">
        <f>+'Schedule 3'!P29</f>
        <v>0</v>
      </c>
      <c r="P32" s="288">
        <f>+'Schedule 3'!Q29</f>
        <v>0</v>
      </c>
      <c r="Q32" s="288">
        <f>+'Schedule 3'!R29</f>
        <v>0</v>
      </c>
      <c r="R32" s="288">
        <f>+'Schedule 3'!S29</f>
        <v>0</v>
      </c>
      <c r="S32" s="288">
        <f>+'Schedule 3'!T29</f>
        <v>0</v>
      </c>
      <c r="T32" s="288">
        <f>+'Schedule 3'!U29</f>
        <v>0</v>
      </c>
      <c r="U32" s="288">
        <f>+'Schedule 3'!V29</f>
        <v>0</v>
      </c>
      <c r="V32" s="308">
        <f>+'Schedule 3'!W29</f>
        <v>0</v>
      </c>
      <c r="W32" s="309">
        <f aca="true" t="shared" si="3" ref="W32:W37">SUM(E32:V32)</f>
        <v>0</v>
      </c>
      <c r="X32" s="336">
        <f>W32-'Schedule 3'!G29</f>
        <v>0</v>
      </c>
      <c r="Z32" s="509"/>
    </row>
    <row r="33" spans="1:26" s="66" customFormat="1" ht="15">
      <c r="A33" s="27" t="s">
        <v>118</v>
      </c>
      <c r="B33" s="63" t="s">
        <v>169</v>
      </c>
      <c r="C33" s="63"/>
      <c r="D33" s="160"/>
      <c r="E33" s="288">
        <f>+'Schedule 3'!H30</f>
        <v>0</v>
      </c>
      <c r="F33" s="288">
        <f>+'Schedule 3'!I30</f>
        <v>0</v>
      </c>
      <c r="G33" s="310">
        <f>+'Schedule 3'!J30</f>
        <v>0</v>
      </c>
      <c r="H33" s="289"/>
      <c r="I33" s="290">
        <f>+'Schedule 3'!K30</f>
        <v>0</v>
      </c>
      <c r="J33" s="288">
        <f>+'Schedule 3'!L30</f>
        <v>0</v>
      </c>
      <c r="K33" s="289"/>
      <c r="L33" s="290">
        <f>+'Schedule 3'!M30</f>
        <v>0</v>
      </c>
      <c r="M33" s="288">
        <f>+'Schedule 3'!N30</f>
        <v>0</v>
      </c>
      <c r="N33" s="288">
        <f>+'Schedule 3'!O30</f>
        <v>0</v>
      </c>
      <c r="O33" s="288">
        <f>+'Schedule 3'!P30</f>
        <v>0</v>
      </c>
      <c r="P33" s="288">
        <f>+'Schedule 3'!Q30</f>
        <v>0</v>
      </c>
      <c r="Q33" s="288">
        <f>+'Schedule 3'!R30</f>
        <v>0</v>
      </c>
      <c r="R33" s="288">
        <f>+'Schedule 3'!S30</f>
        <v>0</v>
      </c>
      <c r="S33" s="288">
        <f>+'Schedule 3'!T30</f>
        <v>0</v>
      </c>
      <c r="T33" s="288">
        <f>+'Schedule 3'!U30</f>
        <v>0</v>
      </c>
      <c r="U33" s="288">
        <f>+'Schedule 3'!V30</f>
        <v>0</v>
      </c>
      <c r="V33" s="308">
        <f>+'Schedule 3'!W30</f>
        <v>0</v>
      </c>
      <c r="W33" s="291">
        <f t="shared" si="3"/>
        <v>0</v>
      </c>
      <c r="X33" s="336">
        <f>W33-'Schedule 3'!G30</f>
        <v>0</v>
      </c>
      <c r="Y33" s="510"/>
      <c r="Z33" s="509"/>
    </row>
    <row r="34" spans="1:26" s="66" customFormat="1" ht="15">
      <c r="A34" s="27" t="s">
        <v>120</v>
      </c>
      <c r="B34" s="150" t="s">
        <v>121</v>
      </c>
      <c r="C34" s="150"/>
      <c r="D34" s="151"/>
      <c r="E34" s="288">
        <f>+'Schedule 3'!H31</f>
        <v>0</v>
      </c>
      <c r="F34" s="288">
        <f>+'Schedule 3'!I31</f>
        <v>0</v>
      </c>
      <c r="G34" s="310">
        <f>+'Schedule 3'!J31</f>
        <v>0</v>
      </c>
      <c r="H34" s="289"/>
      <c r="I34" s="290">
        <f>+'Schedule 3'!K31</f>
        <v>0</v>
      </c>
      <c r="J34" s="288">
        <f>+'Schedule 3'!L31</f>
        <v>0</v>
      </c>
      <c r="K34" s="289"/>
      <c r="L34" s="290">
        <f>+'Schedule 3'!M31</f>
        <v>0</v>
      </c>
      <c r="M34" s="288">
        <f>+'Schedule 3'!N31</f>
        <v>0</v>
      </c>
      <c r="N34" s="288">
        <f>+'Schedule 3'!O31</f>
        <v>0</v>
      </c>
      <c r="O34" s="288">
        <f>+'Schedule 3'!P31</f>
        <v>0</v>
      </c>
      <c r="P34" s="288">
        <f>+'Schedule 3'!Q31</f>
        <v>0</v>
      </c>
      <c r="Q34" s="288">
        <f>+'Schedule 3'!R31</f>
        <v>0</v>
      </c>
      <c r="R34" s="288">
        <f>+'Schedule 3'!S31</f>
        <v>0</v>
      </c>
      <c r="S34" s="288">
        <f>+'Schedule 3'!T31</f>
        <v>0</v>
      </c>
      <c r="T34" s="288">
        <f>+'Schedule 3'!U31</f>
        <v>0</v>
      </c>
      <c r="U34" s="288">
        <f>+'Schedule 3'!V31</f>
        <v>0</v>
      </c>
      <c r="V34" s="308">
        <f>+'Schedule 3'!W31</f>
        <v>0</v>
      </c>
      <c r="W34" s="291">
        <f t="shared" si="3"/>
        <v>0</v>
      </c>
      <c r="X34" s="336">
        <f>W34-'Schedule 3'!G31</f>
        <v>0</v>
      </c>
      <c r="Y34" s="510"/>
      <c r="Z34" s="509"/>
    </row>
    <row r="35" spans="1:26" s="66" customFormat="1" ht="15">
      <c r="A35" s="27" t="s">
        <v>122</v>
      </c>
      <c r="B35" s="150" t="s">
        <v>123</v>
      </c>
      <c r="C35" s="150"/>
      <c r="D35" s="151"/>
      <c r="E35" s="288">
        <f>+'Schedule 3'!H32</f>
        <v>0</v>
      </c>
      <c r="F35" s="288">
        <f>+'Schedule 3'!I32</f>
        <v>0</v>
      </c>
      <c r="G35" s="310">
        <f>+'Schedule 3'!J32</f>
        <v>0</v>
      </c>
      <c r="H35" s="289"/>
      <c r="I35" s="290">
        <f>+'Schedule 3'!K32</f>
        <v>0</v>
      </c>
      <c r="J35" s="288">
        <f>+'Schedule 3'!L32</f>
        <v>0</v>
      </c>
      <c r="K35" s="289"/>
      <c r="L35" s="290">
        <f>+'Schedule 3'!M32</f>
        <v>0</v>
      </c>
      <c r="M35" s="288">
        <f>+'Schedule 3'!N32</f>
        <v>0</v>
      </c>
      <c r="N35" s="288">
        <f>+'Schedule 3'!O32</f>
        <v>0</v>
      </c>
      <c r="O35" s="288">
        <f>+'Schedule 3'!P32</f>
        <v>0</v>
      </c>
      <c r="P35" s="288">
        <f>+'Schedule 3'!Q32</f>
        <v>0</v>
      </c>
      <c r="Q35" s="288">
        <f>+'Schedule 3'!R32</f>
        <v>0</v>
      </c>
      <c r="R35" s="288">
        <f>+'Schedule 3'!S32</f>
        <v>0</v>
      </c>
      <c r="S35" s="288">
        <f>+'Schedule 3'!T32</f>
        <v>0</v>
      </c>
      <c r="T35" s="288">
        <f>+'Schedule 3'!U32</f>
        <v>0</v>
      </c>
      <c r="U35" s="288">
        <f>+'Schedule 3'!V32</f>
        <v>0</v>
      </c>
      <c r="V35" s="308">
        <f>+'Schedule 3'!W32</f>
        <v>0</v>
      </c>
      <c r="W35" s="291">
        <f t="shared" si="3"/>
        <v>0</v>
      </c>
      <c r="X35" s="336">
        <f>W35-'Schedule 3'!G32</f>
        <v>0</v>
      </c>
      <c r="Y35" s="510"/>
      <c r="Z35" s="509"/>
    </row>
    <row r="36" spans="1:26" s="66" customFormat="1" ht="15">
      <c r="A36" s="27" t="s">
        <v>124</v>
      </c>
      <c r="B36" s="150" t="s">
        <v>125</v>
      </c>
      <c r="C36" s="150"/>
      <c r="D36" s="151"/>
      <c r="E36" s="288">
        <f>+'Schedule 3'!H33</f>
        <v>0</v>
      </c>
      <c r="F36" s="288">
        <f>+'Schedule 3'!I33</f>
        <v>0</v>
      </c>
      <c r="G36" s="310">
        <f>+'Schedule 3'!J33</f>
        <v>0</v>
      </c>
      <c r="H36" s="289"/>
      <c r="I36" s="290">
        <f>+'Schedule 3'!K33</f>
        <v>0</v>
      </c>
      <c r="J36" s="288">
        <f>+'Schedule 3'!L33</f>
        <v>0</v>
      </c>
      <c r="K36" s="289"/>
      <c r="L36" s="290">
        <f>+'Schedule 3'!M33</f>
        <v>0</v>
      </c>
      <c r="M36" s="288">
        <f>+'Schedule 3'!N33</f>
        <v>0</v>
      </c>
      <c r="N36" s="288">
        <f>+'Schedule 3'!O33</f>
        <v>0</v>
      </c>
      <c r="O36" s="288">
        <f>+'Schedule 3'!P33</f>
        <v>0</v>
      </c>
      <c r="P36" s="288">
        <f>+'Schedule 3'!Q33</f>
        <v>0</v>
      </c>
      <c r="Q36" s="288">
        <f>+'Schedule 3'!R33</f>
        <v>0</v>
      </c>
      <c r="R36" s="288">
        <f>+'Schedule 3'!S33</f>
        <v>0</v>
      </c>
      <c r="S36" s="288">
        <f>+'Schedule 3'!T33</f>
        <v>0</v>
      </c>
      <c r="T36" s="288">
        <f>+'Schedule 3'!U33</f>
        <v>0</v>
      </c>
      <c r="U36" s="288">
        <f>+'Schedule 3'!V33</f>
        <v>0</v>
      </c>
      <c r="V36" s="308">
        <f>+'Schedule 3'!W33</f>
        <v>0</v>
      </c>
      <c r="W36" s="291">
        <f t="shared" si="3"/>
        <v>0</v>
      </c>
      <c r="X36" s="336">
        <f>W36-'Schedule 3'!G33</f>
        <v>0</v>
      </c>
      <c r="Y36" s="510"/>
      <c r="Z36" s="509"/>
    </row>
    <row r="37" spans="1:30" s="66" customFormat="1" ht="15.75" thickBot="1">
      <c r="A37" s="27" t="s">
        <v>126</v>
      </c>
      <c r="B37" s="155" t="s">
        <v>127</v>
      </c>
      <c r="C37" s="153"/>
      <c r="D37" s="154"/>
      <c r="E37" s="293">
        <f>+'Schedule 3'!H34</f>
        <v>0</v>
      </c>
      <c r="F37" s="293">
        <f>+'Schedule 3'!I34</f>
        <v>0</v>
      </c>
      <c r="G37" s="293">
        <f>+'Schedule 3'!J34</f>
        <v>0</v>
      </c>
      <c r="H37" s="294"/>
      <c r="I37" s="295">
        <f>+'Schedule 3'!K34</f>
        <v>0</v>
      </c>
      <c r="J37" s="293">
        <f>+'Schedule 3'!L34</f>
        <v>0</v>
      </c>
      <c r="K37" s="294"/>
      <c r="L37" s="295">
        <f>+'Schedule 3'!M34</f>
        <v>0</v>
      </c>
      <c r="M37" s="293">
        <f>+'Schedule 3'!N34</f>
        <v>0</v>
      </c>
      <c r="N37" s="293">
        <f>+'Schedule 3'!O34</f>
        <v>0</v>
      </c>
      <c r="O37" s="293">
        <f>+'Schedule 3'!P34</f>
        <v>0</v>
      </c>
      <c r="P37" s="293">
        <f>+'Schedule 3'!Q34</f>
        <v>0</v>
      </c>
      <c r="Q37" s="293">
        <f>+'Schedule 3'!R34</f>
        <v>0</v>
      </c>
      <c r="R37" s="293">
        <f>+'Schedule 3'!S34</f>
        <v>0</v>
      </c>
      <c r="S37" s="293">
        <f>+'Schedule 3'!T34</f>
        <v>0</v>
      </c>
      <c r="T37" s="293">
        <f>+'Schedule 3'!U34</f>
        <v>0</v>
      </c>
      <c r="U37" s="293">
        <f>+'Schedule 3'!V34</f>
        <v>0</v>
      </c>
      <c r="V37" s="311">
        <f>+'Schedule 3'!W34</f>
        <v>0</v>
      </c>
      <c r="W37" s="312">
        <f t="shared" si="3"/>
        <v>0</v>
      </c>
      <c r="X37" s="337">
        <f>W37-'Schedule 3'!G34</f>
        <v>0</v>
      </c>
      <c r="Z37" s="603" t="s">
        <v>336</v>
      </c>
      <c r="AA37" s="604"/>
      <c r="AB37" s="604"/>
      <c r="AC37" s="604"/>
      <c r="AD37" s="604"/>
    </row>
    <row r="38" spans="1:24" s="159" customFormat="1" ht="17.25" thickBot="1" thickTop="1">
      <c r="A38" s="164" t="s">
        <v>170</v>
      </c>
      <c r="B38" s="14" t="s">
        <v>171</v>
      </c>
      <c r="C38" s="157"/>
      <c r="D38" s="158"/>
      <c r="E38" s="313">
        <f>SUM(E32:E37)</f>
        <v>0</v>
      </c>
      <c r="F38" s="313">
        <f>SUM(F32:F37)</f>
        <v>0</v>
      </c>
      <c r="G38" s="313">
        <f>SUM(G32:G37)</f>
        <v>0</v>
      </c>
      <c r="H38" s="314"/>
      <c r="I38" s="315">
        <f aca="true" t="shared" si="4" ref="I38:X38">SUM(I32:I37)</f>
        <v>0</v>
      </c>
      <c r="J38" s="313">
        <f t="shared" si="4"/>
        <v>0</v>
      </c>
      <c r="K38" s="314"/>
      <c r="L38" s="315">
        <f t="shared" si="4"/>
        <v>0</v>
      </c>
      <c r="M38" s="313">
        <f t="shared" si="4"/>
        <v>0</v>
      </c>
      <c r="N38" s="313">
        <f t="shared" si="4"/>
        <v>0</v>
      </c>
      <c r="O38" s="313">
        <f t="shared" si="4"/>
        <v>0</v>
      </c>
      <c r="P38" s="313">
        <f t="shared" si="4"/>
        <v>0</v>
      </c>
      <c r="Q38" s="313">
        <f t="shared" si="4"/>
        <v>0</v>
      </c>
      <c r="R38" s="313">
        <f t="shared" si="4"/>
        <v>0</v>
      </c>
      <c r="S38" s="313">
        <f t="shared" si="4"/>
        <v>0</v>
      </c>
      <c r="T38" s="313">
        <f t="shared" si="4"/>
        <v>0</v>
      </c>
      <c r="U38" s="313">
        <f t="shared" si="4"/>
        <v>0</v>
      </c>
      <c r="V38" s="313">
        <f t="shared" si="4"/>
        <v>0</v>
      </c>
      <c r="W38" s="316">
        <f t="shared" si="4"/>
        <v>0</v>
      </c>
      <c r="X38" s="338">
        <f t="shared" si="4"/>
        <v>0</v>
      </c>
    </row>
    <row r="39" spans="11:24" s="21" customFormat="1" ht="16.5" thickBot="1" thickTop="1">
      <c r="K39" s="110"/>
      <c r="X39" s="329"/>
    </row>
    <row r="40" spans="1:24" s="159" customFormat="1" ht="17.25" thickBot="1" thickTop="1">
      <c r="A40" s="164" t="s">
        <v>172</v>
      </c>
      <c r="B40" s="14" t="s">
        <v>173</v>
      </c>
      <c r="C40" s="157"/>
      <c r="D40" s="158"/>
      <c r="E40" s="313">
        <f>E23-E38</f>
        <v>0</v>
      </c>
      <c r="F40" s="313">
        <f>F23-F38</f>
        <v>0</v>
      </c>
      <c r="G40" s="313">
        <f>G23-G38</f>
        <v>0</v>
      </c>
      <c r="H40" s="314"/>
      <c r="I40" s="315">
        <f>I23-I38</f>
        <v>0</v>
      </c>
      <c r="J40" s="313">
        <f>J23-J38</f>
        <v>0</v>
      </c>
      <c r="K40" s="314"/>
      <c r="L40" s="315">
        <f aca="true" t="shared" si="5" ref="L40:V40">L23-L38</f>
        <v>0</v>
      </c>
      <c r="M40" s="313">
        <f t="shared" si="5"/>
        <v>0</v>
      </c>
      <c r="N40" s="313">
        <f t="shared" si="5"/>
        <v>0</v>
      </c>
      <c r="O40" s="313">
        <f t="shared" si="5"/>
        <v>0</v>
      </c>
      <c r="P40" s="313">
        <f t="shared" si="5"/>
        <v>0</v>
      </c>
      <c r="Q40" s="313">
        <f>Q23-Q38</f>
        <v>0</v>
      </c>
      <c r="R40" s="313">
        <f t="shared" si="5"/>
        <v>0</v>
      </c>
      <c r="S40" s="313">
        <f t="shared" si="5"/>
        <v>0</v>
      </c>
      <c r="T40" s="313">
        <f>T23-T38</f>
        <v>0</v>
      </c>
      <c r="U40" s="313">
        <f t="shared" si="5"/>
        <v>0</v>
      </c>
      <c r="V40" s="313">
        <f t="shared" si="5"/>
        <v>0</v>
      </c>
      <c r="W40" s="316">
        <f>W23-W38</f>
        <v>0</v>
      </c>
      <c r="X40" s="338">
        <f>W40+'Schedule 3'!G35-'Schedule 2'!G53-'Schedule 3'!G28</f>
        <v>0</v>
      </c>
    </row>
    <row r="41" spans="1:30" ht="15.75" thickTop="1">
      <c r="A41" s="21"/>
      <c r="B41" s="21"/>
      <c r="C41" s="21"/>
      <c r="D41" s="21"/>
      <c r="E41" s="21"/>
      <c r="F41" s="21"/>
      <c r="G41" s="21"/>
      <c r="H41" s="21"/>
      <c r="I41" s="21"/>
      <c r="J41" s="21"/>
      <c r="K41" s="110"/>
      <c r="L41" s="21"/>
      <c r="M41" s="21"/>
      <c r="N41" s="21"/>
      <c r="O41" s="21"/>
      <c r="P41" s="21"/>
      <c r="Q41" s="21"/>
      <c r="R41" s="21"/>
      <c r="S41" s="21"/>
      <c r="T41" s="21"/>
      <c r="U41" s="21"/>
      <c r="V41" s="21"/>
      <c r="W41" s="21"/>
      <c r="X41" s="329"/>
      <c r="Y41" s="21"/>
      <c r="Z41" s="21"/>
      <c r="AA41" s="21"/>
      <c r="AB41" s="21"/>
      <c r="AC41" s="21"/>
      <c r="AD41" s="21"/>
    </row>
    <row r="42" spans="1:30" ht="15">
      <c r="A42" s="51" t="s">
        <v>174</v>
      </c>
      <c r="B42" s="90" t="s">
        <v>175</v>
      </c>
      <c r="C42" s="52"/>
      <c r="D42" s="91"/>
      <c r="E42" s="414">
        <v>0</v>
      </c>
      <c r="F42" s="414">
        <v>0</v>
      </c>
      <c r="G42" s="414">
        <v>0</v>
      </c>
      <c r="H42" s="307"/>
      <c r="I42" s="415">
        <v>0</v>
      </c>
      <c r="J42" s="414">
        <v>0</v>
      </c>
      <c r="K42" s="307"/>
      <c r="L42" s="415">
        <v>0</v>
      </c>
      <c r="M42" s="414">
        <v>0</v>
      </c>
      <c r="N42" s="414">
        <v>0</v>
      </c>
      <c r="O42" s="414">
        <v>0</v>
      </c>
      <c r="P42" s="414">
        <v>0</v>
      </c>
      <c r="Q42" s="414">
        <v>0</v>
      </c>
      <c r="R42" s="414">
        <v>0</v>
      </c>
      <c r="S42" s="414">
        <v>0</v>
      </c>
      <c r="T42" s="414">
        <v>0</v>
      </c>
      <c r="U42" s="414">
        <v>0</v>
      </c>
      <c r="V42" s="416">
        <v>0</v>
      </c>
      <c r="W42" s="317">
        <f>SUM(E42:V42)</f>
        <v>0</v>
      </c>
      <c r="X42" s="329"/>
      <c r="Y42" s="21"/>
      <c r="Z42" s="21"/>
      <c r="AA42" s="21"/>
      <c r="AB42" s="21"/>
      <c r="AC42" s="21"/>
      <c r="AD42" s="21"/>
    </row>
    <row r="43" spans="1:24" s="21" customFormat="1" ht="15">
      <c r="A43" s="148">
        <v>19</v>
      </c>
      <c r="B43" s="165" t="s">
        <v>243</v>
      </c>
      <c r="C43" s="166"/>
      <c r="D43" s="167"/>
      <c r="E43" s="477">
        <v>0</v>
      </c>
      <c r="F43" s="477">
        <v>0</v>
      </c>
      <c r="G43" s="477">
        <v>0</v>
      </c>
      <c r="H43" s="478"/>
      <c r="I43" s="479">
        <v>0</v>
      </c>
      <c r="J43" s="477">
        <v>0</v>
      </c>
      <c r="K43" s="478"/>
      <c r="L43" s="479">
        <v>0</v>
      </c>
      <c r="M43" s="477">
        <v>0</v>
      </c>
      <c r="N43" s="477">
        <v>0</v>
      </c>
      <c r="O43" s="477">
        <v>0</v>
      </c>
      <c r="P43" s="477">
        <v>0</v>
      </c>
      <c r="Q43" s="477">
        <v>0</v>
      </c>
      <c r="R43" s="477">
        <v>0</v>
      </c>
      <c r="S43" s="477">
        <v>0</v>
      </c>
      <c r="T43" s="477">
        <v>0</v>
      </c>
      <c r="U43" s="477">
        <v>0</v>
      </c>
      <c r="V43" s="480">
        <v>0</v>
      </c>
      <c r="W43" s="317">
        <f>SUM(E43:V43)</f>
        <v>0</v>
      </c>
      <c r="X43" s="329"/>
    </row>
    <row r="44" spans="1:24" s="21" customFormat="1" ht="15.75">
      <c r="A44" s="27"/>
      <c r="B44" s="7" t="s">
        <v>237</v>
      </c>
      <c r="C44" s="110"/>
      <c r="D44" s="110"/>
      <c r="E44" s="186"/>
      <c r="F44" s="186"/>
      <c r="G44" s="186"/>
      <c r="H44" s="620"/>
      <c r="I44" s="621"/>
      <c r="J44" s="186"/>
      <c r="K44" s="187"/>
      <c r="L44" s="188"/>
      <c r="M44" s="186"/>
      <c r="N44" s="186"/>
      <c r="O44" s="186"/>
      <c r="P44" s="186"/>
      <c r="Q44" s="186"/>
      <c r="R44" s="186"/>
      <c r="S44" s="186"/>
      <c r="T44" s="186"/>
      <c r="U44" s="186"/>
      <c r="V44" s="189"/>
      <c r="W44" s="321"/>
      <c r="X44" s="329"/>
    </row>
    <row r="45" spans="1:24" s="21" customFormat="1" ht="15">
      <c r="A45" s="27" t="s">
        <v>244</v>
      </c>
      <c r="B45" s="145" t="s">
        <v>397</v>
      </c>
      <c r="C45" s="61"/>
      <c r="D45" s="61"/>
      <c r="E45" s="168">
        <f>IF(E42&lt;(E40-E43),E42,(E40-E43))</f>
        <v>0</v>
      </c>
      <c r="F45" s="168">
        <f aca="true" t="shared" si="6" ref="F45:V45">IF(F42&lt;(F40-F43),F42,(F40-F43))</f>
        <v>0</v>
      </c>
      <c r="G45" s="168">
        <f t="shared" si="6"/>
        <v>0</v>
      </c>
      <c r="H45" s="169"/>
      <c r="I45" s="170">
        <f t="shared" si="6"/>
        <v>0</v>
      </c>
      <c r="J45" s="168">
        <f t="shared" si="6"/>
        <v>0</v>
      </c>
      <c r="K45" s="169"/>
      <c r="L45" s="170">
        <f t="shared" si="6"/>
        <v>0</v>
      </c>
      <c r="M45" s="168">
        <f t="shared" si="6"/>
        <v>0</v>
      </c>
      <c r="N45" s="168">
        <f t="shared" si="6"/>
        <v>0</v>
      </c>
      <c r="O45" s="168">
        <f t="shared" si="6"/>
        <v>0</v>
      </c>
      <c r="P45" s="168">
        <f t="shared" si="6"/>
        <v>0</v>
      </c>
      <c r="Q45" s="168">
        <f t="shared" si="6"/>
        <v>0</v>
      </c>
      <c r="R45" s="168">
        <f t="shared" si="6"/>
        <v>0</v>
      </c>
      <c r="S45" s="168">
        <f t="shared" si="6"/>
        <v>0</v>
      </c>
      <c r="T45" s="168">
        <f>IF(T42&lt;(T40-T43),T42,(T40-T43))</f>
        <v>0</v>
      </c>
      <c r="U45" s="168">
        <f t="shared" si="6"/>
        <v>0</v>
      </c>
      <c r="V45" s="171">
        <f t="shared" si="6"/>
        <v>0</v>
      </c>
      <c r="W45" s="322">
        <f>SUM(E45:V45)</f>
        <v>0</v>
      </c>
      <c r="X45" s="329"/>
    </row>
    <row r="46" spans="1:24" s="21" customFormat="1" ht="15.75" hidden="1">
      <c r="A46" s="27"/>
      <c r="B46" s="8" t="s">
        <v>236</v>
      </c>
      <c r="C46" s="52"/>
      <c r="D46" s="91"/>
      <c r="E46" s="186"/>
      <c r="F46" s="186"/>
      <c r="G46" s="186"/>
      <c r="H46" s="187"/>
      <c r="I46" s="188"/>
      <c r="J46" s="186"/>
      <c r="K46" s="187"/>
      <c r="L46" s="188"/>
      <c r="M46" s="186"/>
      <c r="N46" s="186"/>
      <c r="O46" s="186"/>
      <c r="P46" s="186"/>
      <c r="Q46" s="186"/>
      <c r="R46" s="186"/>
      <c r="S46" s="186"/>
      <c r="T46" s="186"/>
      <c r="U46" s="186"/>
      <c r="V46" s="189"/>
      <c r="W46" s="321"/>
      <c r="X46" s="329"/>
    </row>
    <row r="47" spans="1:30" s="178" customFormat="1" ht="15.75" hidden="1">
      <c r="A47" s="27" t="s">
        <v>245</v>
      </c>
      <c r="B47" s="7"/>
      <c r="C47" s="110"/>
      <c r="D47" s="172" t="s">
        <v>238</v>
      </c>
      <c r="E47" s="173">
        <v>0</v>
      </c>
      <c r="F47" s="173">
        <v>0</v>
      </c>
      <c r="G47" s="173">
        <v>0</v>
      </c>
      <c r="H47" s="174"/>
      <c r="I47" s="175">
        <v>0</v>
      </c>
      <c r="J47" s="173">
        <v>0</v>
      </c>
      <c r="K47" s="174"/>
      <c r="L47" s="175">
        <v>0</v>
      </c>
      <c r="M47" s="173">
        <v>0</v>
      </c>
      <c r="N47" s="173">
        <v>0</v>
      </c>
      <c r="O47" s="173">
        <v>0</v>
      </c>
      <c r="P47" s="173">
        <v>0</v>
      </c>
      <c r="Q47" s="173">
        <v>0</v>
      </c>
      <c r="R47" s="173">
        <v>0</v>
      </c>
      <c r="S47" s="173">
        <v>0</v>
      </c>
      <c r="T47" s="173">
        <v>0</v>
      </c>
      <c r="U47" s="173">
        <v>0</v>
      </c>
      <c r="V47" s="176">
        <v>0</v>
      </c>
      <c r="W47" s="323"/>
      <c r="X47" s="339"/>
      <c r="Y47" s="177"/>
      <c r="Z47" s="177"/>
      <c r="AA47" s="177"/>
      <c r="AB47" s="177"/>
      <c r="AC47" s="177"/>
      <c r="AD47" s="177"/>
    </row>
    <row r="48" spans="1:24" s="177" customFormat="1" ht="15" hidden="1">
      <c r="A48" s="179" t="s">
        <v>246</v>
      </c>
      <c r="B48" s="180" t="s">
        <v>351</v>
      </c>
      <c r="C48" s="181"/>
      <c r="D48" s="182"/>
      <c r="E48" s="466">
        <f>IF(E42&gt;(MIN(E29,E28,E27)*E47)-E38,((MIN(E29,E28,E27)*E47)-E38),E42)</f>
        <v>0</v>
      </c>
      <c r="F48" s="466">
        <f>IF(F42&gt;(MIN(F29,F28,F27)*F47)-F38,((MIN(F29,F28,F27)*F47)-F38),F42)</f>
        <v>0</v>
      </c>
      <c r="G48" s="466">
        <f>IF(G42&gt;(MIN(G29,G28,G27)*G47)-G38,((MIN(G29,G28,G27)*G47)-G38),G42)</f>
        <v>0</v>
      </c>
      <c r="H48" s="184"/>
      <c r="I48" s="185">
        <f>IF(I42&gt;(MIN(I29,I28,I27)*I47)-I38,((MIN(I29,I28,I27)*I47)-I38),I42)</f>
        <v>0</v>
      </c>
      <c r="J48" s="466">
        <f>IF(J42&gt;(MIN(J29,J28,J27)*J47)-J38,((MIN(J29,J28,J27)*J47)-J38),J42)</f>
        <v>0</v>
      </c>
      <c r="K48" s="184"/>
      <c r="L48" s="185">
        <f aca="true" t="shared" si="7" ref="L48:V48">IF(L42&gt;(MIN(L29,L28,L27)*L47)-L38,((MIN(L29,L28,L27)*L47)-L38),L42)</f>
        <v>0</v>
      </c>
      <c r="M48" s="466">
        <f t="shared" si="7"/>
        <v>0</v>
      </c>
      <c r="N48" s="466">
        <f t="shared" si="7"/>
        <v>0</v>
      </c>
      <c r="O48" s="466">
        <f t="shared" si="7"/>
        <v>0</v>
      </c>
      <c r="P48" s="466">
        <f t="shared" si="7"/>
        <v>0</v>
      </c>
      <c r="Q48" s="466">
        <f t="shared" si="7"/>
        <v>0</v>
      </c>
      <c r="R48" s="466">
        <f t="shared" si="7"/>
        <v>0</v>
      </c>
      <c r="S48" s="466">
        <f t="shared" si="7"/>
        <v>0</v>
      </c>
      <c r="T48" s="466">
        <f t="shared" si="7"/>
        <v>0</v>
      </c>
      <c r="U48" s="466">
        <f t="shared" si="7"/>
        <v>0</v>
      </c>
      <c r="V48" s="466">
        <f t="shared" si="7"/>
        <v>0</v>
      </c>
      <c r="W48" s="323">
        <f>SUM(E48:V48)</f>
        <v>0</v>
      </c>
      <c r="X48" s="339"/>
    </row>
    <row r="49" spans="1:24" s="21" customFormat="1" ht="15.75" hidden="1">
      <c r="A49" s="179"/>
      <c r="B49" s="8" t="s">
        <v>369</v>
      </c>
      <c r="C49" s="52"/>
      <c r="D49" s="91"/>
      <c r="E49" s="186"/>
      <c r="F49" s="186"/>
      <c r="G49" s="186"/>
      <c r="H49" s="187"/>
      <c r="I49" s="188"/>
      <c r="J49" s="186"/>
      <c r="K49" s="187"/>
      <c r="L49" s="188"/>
      <c r="M49" s="186"/>
      <c r="N49" s="186"/>
      <c r="O49" s="186"/>
      <c r="P49" s="186"/>
      <c r="Q49" s="186"/>
      <c r="R49" s="186"/>
      <c r="S49" s="186"/>
      <c r="T49" s="186"/>
      <c r="U49" s="186"/>
      <c r="V49" s="189"/>
      <c r="W49" s="324"/>
      <c r="X49" s="329"/>
    </row>
    <row r="50" spans="1:30" s="178" customFormat="1" ht="15" hidden="1">
      <c r="A50" s="27" t="s">
        <v>247</v>
      </c>
      <c r="B50" s="93"/>
      <c r="C50" s="126"/>
      <c r="D50" s="467" t="s">
        <v>402</v>
      </c>
      <c r="E50" s="173">
        <v>0</v>
      </c>
      <c r="F50" s="173">
        <v>0</v>
      </c>
      <c r="G50" s="173">
        <v>0</v>
      </c>
      <c r="H50" s="468"/>
      <c r="I50" s="469">
        <v>0</v>
      </c>
      <c r="J50" s="470">
        <v>0</v>
      </c>
      <c r="K50" s="468"/>
      <c r="L50" s="469">
        <v>0</v>
      </c>
      <c r="M50" s="470">
        <v>0</v>
      </c>
      <c r="N50" s="470">
        <v>0</v>
      </c>
      <c r="O50" s="470">
        <v>0</v>
      </c>
      <c r="P50" s="470">
        <v>0</v>
      </c>
      <c r="Q50" s="470">
        <v>0</v>
      </c>
      <c r="R50" s="470">
        <v>0</v>
      </c>
      <c r="S50" s="470">
        <v>0</v>
      </c>
      <c r="T50" s="470">
        <v>0</v>
      </c>
      <c r="U50" s="470">
        <v>0</v>
      </c>
      <c r="V50" s="471">
        <v>0</v>
      </c>
      <c r="W50" s="325"/>
      <c r="X50" s="339"/>
      <c r="Y50" s="177"/>
      <c r="Z50" s="177"/>
      <c r="AA50" s="177"/>
      <c r="AB50" s="177"/>
      <c r="AC50" s="177"/>
      <c r="AD50" s="177"/>
    </row>
    <row r="51" spans="1:24" s="177" customFormat="1" ht="15" hidden="1">
      <c r="A51" s="179" t="s">
        <v>248</v>
      </c>
      <c r="B51" s="190" t="s">
        <v>249</v>
      </c>
      <c r="C51" s="191"/>
      <c r="D51" s="192"/>
      <c r="E51" s="318">
        <f>+IF(E42&gt;(E50*E26),(E50*E26),E42)</f>
        <v>0</v>
      </c>
      <c r="F51" s="318">
        <f>+IF(F42&gt;(F50*F26),(F50*F26),F42)</f>
        <v>0</v>
      </c>
      <c r="G51" s="318">
        <f>+IF(G42&gt;(G50*G26),(G50*G26),G42)</f>
        <v>0</v>
      </c>
      <c r="H51" s="513"/>
      <c r="I51" s="319">
        <f>+IF(I42&gt;(I50*I26),(I50*I26),I42)</f>
        <v>0</v>
      </c>
      <c r="J51" s="318">
        <f>+IF(J42&gt;(J50*J26),(J50*J26),J42)</f>
        <v>0</v>
      </c>
      <c r="K51" s="320"/>
      <c r="L51" s="319">
        <f aca="true" t="shared" si="8" ref="L51:V51">+IF(L42&gt;(L50*L26),(L50*L26),L42)</f>
        <v>0</v>
      </c>
      <c r="M51" s="318">
        <f t="shared" si="8"/>
        <v>0</v>
      </c>
      <c r="N51" s="318">
        <f t="shared" si="8"/>
        <v>0</v>
      </c>
      <c r="O51" s="318">
        <f t="shared" si="8"/>
        <v>0</v>
      </c>
      <c r="P51" s="318">
        <f t="shared" si="8"/>
        <v>0</v>
      </c>
      <c r="Q51" s="318">
        <f t="shared" si="8"/>
        <v>0</v>
      </c>
      <c r="R51" s="318">
        <f t="shared" si="8"/>
        <v>0</v>
      </c>
      <c r="S51" s="318">
        <f t="shared" si="8"/>
        <v>0</v>
      </c>
      <c r="T51" s="318">
        <f t="shared" si="8"/>
        <v>0</v>
      </c>
      <c r="U51" s="318">
        <f t="shared" si="8"/>
        <v>0</v>
      </c>
      <c r="V51" s="318">
        <f t="shared" si="8"/>
        <v>0</v>
      </c>
      <c r="W51" s="437">
        <f>SUM(E51:V51)</f>
        <v>0</v>
      </c>
      <c r="X51" s="339"/>
    </row>
    <row r="52" spans="1:30" ht="15.75" hidden="1">
      <c r="A52" s="179"/>
      <c r="B52" s="7" t="s">
        <v>240</v>
      </c>
      <c r="C52" s="126"/>
      <c r="D52" s="28"/>
      <c r="E52" s="195" t="s">
        <v>366</v>
      </c>
      <c r="F52" s="473">
        <v>0</v>
      </c>
      <c r="G52" s="195" t="s">
        <v>364</v>
      </c>
      <c r="H52" s="514">
        <v>0</v>
      </c>
      <c r="I52" s="475">
        <v>0</v>
      </c>
      <c r="J52" s="535"/>
      <c r="K52" s="195"/>
      <c r="L52" s="194"/>
      <c r="M52" s="193"/>
      <c r="N52" s="193"/>
      <c r="O52" s="193"/>
      <c r="P52" s="193"/>
      <c r="Q52" s="193"/>
      <c r="R52" s="193"/>
      <c r="S52" s="193"/>
      <c r="T52" s="193"/>
      <c r="U52" s="193"/>
      <c r="V52" s="195"/>
      <c r="W52" s="511"/>
      <c r="X52" s="329"/>
      <c r="Y52" s="21"/>
      <c r="Z52" s="21"/>
      <c r="AA52" s="21"/>
      <c r="AB52" s="21"/>
      <c r="AC52" s="21"/>
      <c r="AD52" s="21"/>
    </row>
    <row r="53" spans="1:30" ht="15.75" hidden="1">
      <c r="A53" s="179"/>
      <c r="B53" s="7"/>
      <c r="C53" s="126"/>
      <c r="D53" s="28"/>
      <c r="E53" s="240" t="s">
        <v>365</v>
      </c>
      <c r="F53" s="474">
        <v>0</v>
      </c>
      <c r="G53" s="240" t="s">
        <v>367</v>
      </c>
      <c r="H53" s="515">
        <v>0</v>
      </c>
      <c r="I53" s="476">
        <v>0</v>
      </c>
      <c r="J53" s="536"/>
      <c r="K53" s="240"/>
      <c r="L53" s="239"/>
      <c r="M53" s="238"/>
      <c r="N53" s="238"/>
      <c r="O53" s="238"/>
      <c r="P53" s="238"/>
      <c r="Q53" s="238"/>
      <c r="R53" s="238"/>
      <c r="S53" s="238"/>
      <c r="T53" s="238"/>
      <c r="U53" s="238"/>
      <c r="V53" s="240"/>
      <c r="W53" s="512"/>
      <c r="X53" s="329"/>
      <c r="Y53" s="21"/>
      <c r="Z53" s="21"/>
      <c r="AA53" s="21"/>
      <c r="AB53" s="21"/>
      <c r="AC53" s="21"/>
      <c r="AD53" s="21"/>
    </row>
    <row r="54" spans="1:30" s="178" customFormat="1" ht="15" hidden="1">
      <c r="A54" s="179" t="s">
        <v>250</v>
      </c>
      <c r="B54" s="180" t="s">
        <v>363</v>
      </c>
      <c r="C54" s="196"/>
      <c r="D54" s="182"/>
      <c r="E54" s="184"/>
      <c r="F54" s="185">
        <f>+F52*F53</f>
        <v>0</v>
      </c>
      <c r="G54" s="183"/>
      <c r="H54" s="184"/>
      <c r="I54" s="185">
        <f>+I52*I53</f>
        <v>0</v>
      </c>
      <c r="J54" s="537"/>
      <c r="K54" s="184"/>
      <c r="L54" s="185"/>
      <c r="M54" s="183"/>
      <c r="N54" s="183"/>
      <c r="O54" s="183"/>
      <c r="P54" s="183"/>
      <c r="Q54" s="183"/>
      <c r="R54" s="183"/>
      <c r="S54" s="183"/>
      <c r="T54" s="183"/>
      <c r="U54" s="183"/>
      <c r="V54" s="183"/>
      <c r="W54" s="481">
        <f>SUM(F54:I54)</f>
        <v>0</v>
      </c>
      <c r="X54" s="339"/>
      <c r="Y54" s="177"/>
      <c r="Z54" s="177"/>
      <c r="AA54" s="177"/>
      <c r="AB54" s="177"/>
      <c r="AC54" s="177"/>
      <c r="AD54" s="177"/>
    </row>
    <row r="55" spans="1:30" ht="15.75" hidden="1">
      <c r="A55" s="179"/>
      <c r="B55" s="8" t="s">
        <v>241</v>
      </c>
      <c r="C55" s="52"/>
      <c r="D55" s="52"/>
      <c r="E55" s="197"/>
      <c r="F55" s="197"/>
      <c r="G55" s="197"/>
      <c r="H55" s="626"/>
      <c r="I55" s="627"/>
      <c r="J55" s="197"/>
      <c r="K55" s="198"/>
      <c r="L55" s="199"/>
      <c r="M55" s="197"/>
      <c r="N55" s="197"/>
      <c r="O55" s="197"/>
      <c r="P55" s="197"/>
      <c r="Q55" s="197"/>
      <c r="R55" s="197"/>
      <c r="S55" s="197"/>
      <c r="T55" s="197"/>
      <c r="U55" s="197"/>
      <c r="V55" s="200"/>
      <c r="W55" s="321"/>
      <c r="X55" s="329"/>
      <c r="Y55" s="21"/>
      <c r="Z55" s="21"/>
      <c r="AA55" s="21"/>
      <c r="AB55" s="21"/>
      <c r="AC55" s="21"/>
      <c r="AD55" s="21"/>
    </row>
    <row r="56" spans="1:30" ht="15" hidden="1">
      <c r="A56" s="27" t="s">
        <v>251</v>
      </c>
      <c r="B56" s="145" t="s">
        <v>242</v>
      </c>
      <c r="C56" s="61"/>
      <c r="D56" s="61"/>
      <c r="E56" s="201"/>
      <c r="F56" s="201"/>
      <c r="G56" s="201"/>
      <c r="H56" s="616"/>
      <c r="I56" s="617"/>
      <c r="J56" s="201"/>
      <c r="K56" s="202"/>
      <c r="L56" s="203"/>
      <c r="M56" s="201"/>
      <c r="N56" s="201"/>
      <c r="O56" s="201"/>
      <c r="P56" s="201"/>
      <c r="Q56" s="201"/>
      <c r="R56" s="201"/>
      <c r="S56" s="201"/>
      <c r="T56" s="201"/>
      <c r="U56" s="201"/>
      <c r="V56" s="204"/>
      <c r="W56" s="326">
        <v>0</v>
      </c>
      <c r="X56" s="329"/>
      <c r="Y56" s="21"/>
      <c r="Z56" s="21"/>
      <c r="AA56" s="21"/>
      <c r="AB56" s="21"/>
      <c r="AC56" s="21"/>
      <c r="AD56" s="21"/>
    </row>
    <row r="57" spans="1:30" ht="13.5" customHeight="1">
      <c r="A57" s="148">
        <v>21</v>
      </c>
      <c r="B57" s="149" t="s">
        <v>176</v>
      </c>
      <c r="C57" s="79"/>
      <c r="D57" s="80"/>
      <c r="E57" s="205"/>
      <c r="F57" s="205"/>
      <c r="G57" s="205"/>
      <c r="H57" s="206"/>
      <c r="I57" s="207"/>
      <c r="J57" s="205"/>
      <c r="K57" s="206"/>
      <c r="L57" s="207"/>
      <c r="M57" s="205"/>
      <c r="N57" s="205"/>
      <c r="O57" s="205"/>
      <c r="P57" s="205"/>
      <c r="Q57" s="205"/>
      <c r="R57" s="205"/>
      <c r="S57" s="205"/>
      <c r="T57" s="205"/>
      <c r="U57" s="205"/>
      <c r="V57" s="208"/>
      <c r="W57" s="413">
        <v>0</v>
      </c>
      <c r="X57" s="329"/>
      <c r="Y57" s="21"/>
      <c r="Z57" s="21" t="s">
        <v>339</v>
      </c>
      <c r="AA57" s="21"/>
      <c r="AB57" s="21"/>
      <c r="AC57" s="21"/>
      <c r="AD57" s="21"/>
    </row>
    <row r="58" spans="1:30" ht="13.5" customHeight="1">
      <c r="A58" s="148"/>
      <c r="B58" s="149" t="s">
        <v>387</v>
      </c>
      <c r="C58" s="79" t="s">
        <v>388</v>
      </c>
      <c r="D58" s="80"/>
      <c r="E58" s="362"/>
      <c r="F58" s="362"/>
      <c r="G58" s="362"/>
      <c r="H58" s="363"/>
      <c r="I58" s="364"/>
      <c r="J58" s="362"/>
      <c r="K58" s="363"/>
      <c r="L58" s="364"/>
      <c r="M58" s="362"/>
      <c r="N58" s="362"/>
      <c r="O58" s="362"/>
      <c r="P58" s="362"/>
      <c r="Q58" s="362"/>
      <c r="R58" s="362"/>
      <c r="S58" s="362"/>
      <c r="T58" s="362"/>
      <c r="U58" s="362"/>
      <c r="V58" s="365"/>
      <c r="W58" s="481">
        <v>0</v>
      </c>
      <c r="X58" s="329"/>
      <c r="Y58" s="21"/>
      <c r="Z58" s="21"/>
      <c r="AA58" s="21"/>
      <c r="AB58" s="21"/>
      <c r="AC58" s="21"/>
      <c r="AD58" s="21"/>
    </row>
    <row r="59" spans="1:30" s="214" customFormat="1" ht="21" thickBot="1">
      <c r="A59" s="27" t="s">
        <v>252</v>
      </c>
      <c r="B59" s="149" t="s">
        <v>340</v>
      </c>
      <c r="C59" s="79"/>
      <c r="D59" s="80"/>
      <c r="E59" s="209"/>
      <c r="F59" s="209"/>
      <c r="G59" s="209"/>
      <c r="H59" s="210"/>
      <c r="I59" s="211"/>
      <c r="J59" s="209"/>
      <c r="K59" s="210"/>
      <c r="L59" s="211"/>
      <c r="M59" s="209"/>
      <c r="N59" s="209"/>
      <c r="O59" s="209"/>
      <c r="P59" s="209"/>
      <c r="Q59" s="209"/>
      <c r="R59" s="209"/>
      <c r="S59" s="209"/>
      <c r="T59" s="209"/>
      <c r="U59" s="209"/>
      <c r="V59" s="212"/>
      <c r="W59" s="327">
        <f>IF(W57&gt;W45,W57-W45,0)</f>
        <v>0</v>
      </c>
      <c r="X59" s="340"/>
      <c r="Y59" s="213"/>
      <c r="Z59" s="213"/>
      <c r="AA59" s="213"/>
      <c r="AB59" s="213"/>
      <c r="AC59" s="213"/>
      <c r="AD59" s="213"/>
    </row>
    <row r="60" spans="1:30" s="214" customFormat="1" ht="21.75" thickBot="1" thickTop="1">
      <c r="A60" s="215" t="s">
        <v>253</v>
      </c>
      <c r="B60" s="216" t="s">
        <v>341</v>
      </c>
      <c r="C60" s="217"/>
      <c r="D60" s="218"/>
      <c r="E60" s="219"/>
      <c r="F60" s="219"/>
      <c r="G60" s="219"/>
      <c r="H60" s="220"/>
      <c r="I60" s="221"/>
      <c r="J60" s="219"/>
      <c r="K60" s="220"/>
      <c r="L60" s="221"/>
      <c r="M60" s="219"/>
      <c r="N60" s="219"/>
      <c r="O60" s="219"/>
      <c r="P60" s="219"/>
      <c r="Q60" s="219"/>
      <c r="R60" s="219"/>
      <c r="S60" s="219"/>
      <c r="T60" s="219"/>
      <c r="U60" s="219"/>
      <c r="V60" s="222"/>
      <c r="W60" s="328">
        <f>IF(W57&lt;W45,W45-W57,0)</f>
        <v>0</v>
      </c>
      <c r="X60" s="340"/>
      <c r="Y60" s="213"/>
      <c r="Z60" s="213"/>
      <c r="AA60" s="213"/>
      <c r="AB60" s="213"/>
      <c r="AC60" s="213"/>
      <c r="AD60" s="213"/>
    </row>
    <row r="61" spans="1:24" s="227" customFormat="1" ht="21" thickTop="1">
      <c r="A61" s="223"/>
      <c r="B61" s="224"/>
      <c r="C61" s="224"/>
      <c r="D61" s="224"/>
      <c r="E61" s="225"/>
      <c r="F61" s="225"/>
      <c r="G61" s="225"/>
      <c r="H61" s="225"/>
      <c r="I61" s="225"/>
      <c r="J61" s="225"/>
      <c r="K61" s="225"/>
      <c r="L61" s="225"/>
      <c r="M61" s="225"/>
      <c r="N61" s="225"/>
      <c r="O61" s="225"/>
      <c r="P61" s="225"/>
      <c r="Q61" s="225"/>
      <c r="R61" s="225"/>
      <c r="S61" s="225"/>
      <c r="T61" s="225"/>
      <c r="U61" s="225"/>
      <c r="V61" s="225"/>
      <c r="W61" s="226"/>
      <c r="X61" s="341"/>
    </row>
    <row r="62" spans="1:24" s="214" customFormat="1" ht="15">
      <c r="A62" s="213"/>
      <c r="B62" s="213"/>
      <c r="C62" s="213"/>
      <c r="D62" s="213"/>
      <c r="E62" s="228"/>
      <c r="F62" s="228"/>
      <c r="G62" s="228"/>
      <c r="H62" s="228"/>
      <c r="I62" s="228"/>
      <c r="J62" s="228"/>
      <c r="K62" s="229"/>
      <c r="L62" s="228"/>
      <c r="M62" s="228"/>
      <c r="N62" s="228"/>
      <c r="O62" s="228"/>
      <c r="P62" s="228"/>
      <c r="Q62" s="228"/>
      <c r="R62" s="228"/>
      <c r="S62" s="228"/>
      <c r="T62" s="228"/>
      <c r="U62" s="228"/>
      <c r="V62" s="230"/>
      <c r="W62" s="228"/>
      <c r="X62" s="340"/>
    </row>
    <row r="63" spans="1:24" s="214" customFormat="1" ht="15">
      <c r="A63" s="213" t="s">
        <v>177</v>
      </c>
      <c r="B63" s="213"/>
      <c r="C63" s="213"/>
      <c r="D63" s="213"/>
      <c r="E63" s="228"/>
      <c r="F63" s="228"/>
      <c r="G63" s="228"/>
      <c r="H63" s="228"/>
      <c r="I63" s="228"/>
      <c r="J63" s="228"/>
      <c r="K63" s="229"/>
      <c r="L63" s="228"/>
      <c r="M63" s="228"/>
      <c r="N63" s="228"/>
      <c r="O63" s="228"/>
      <c r="P63" s="228"/>
      <c r="Q63" s="228"/>
      <c r="R63" s="228"/>
      <c r="S63" s="228"/>
      <c r="T63" s="228"/>
      <c r="U63" s="228"/>
      <c r="V63" s="228"/>
      <c r="W63" s="228"/>
      <c r="X63" s="340"/>
    </row>
    <row r="64" spans="1:24" s="214" customFormat="1" ht="15">
      <c r="A64" s="213" t="s">
        <v>178</v>
      </c>
      <c r="B64" s="213"/>
      <c r="C64" s="213"/>
      <c r="D64" s="213"/>
      <c r="E64" s="228"/>
      <c r="F64" s="228"/>
      <c r="G64" s="228"/>
      <c r="H64" s="228"/>
      <c r="I64" s="228"/>
      <c r="J64" s="228"/>
      <c r="K64" s="229"/>
      <c r="L64" s="228"/>
      <c r="M64" s="228"/>
      <c r="N64" s="228"/>
      <c r="O64" s="228"/>
      <c r="P64" s="228"/>
      <c r="Q64" s="228"/>
      <c r="R64" s="228"/>
      <c r="S64" s="228"/>
      <c r="T64" s="228"/>
      <c r="U64" s="228"/>
      <c r="V64" s="228"/>
      <c r="W64" s="228"/>
      <c r="X64" s="340"/>
    </row>
    <row r="65" spans="1:24" s="214" customFormat="1" ht="15">
      <c r="A65" s="438"/>
      <c r="B65" s="438"/>
      <c r="C65" s="438"/>
      <c r="D65" s="438"/>
      <c r="E65" s="439"/>
      <c r="F65" s="439" t="s">
        <v>389</v>
      </c>
      <c r="G65" s="439"/>
      <c r="H65" s="439"/>
      <c r="I65" s="439"/>
      <c r="J65" s="439"/>
      <c r="K65" s="440"/>
      <c r="L65" s="439"/>
      <c r="M65" s="439"/>
      <c r="N65" s="439"/>
      <c r="O65" s="439"/>
      <c r="P65" s="439"/>
      <c r="Q65" s="439"/>
      <c r="R65" s="439"/>
      <c r="S65" s="439"/>
      <c r="T65" s="439"/>
      <c r="U65" s="439"/>
      <c r="V65" s="439"/>
      <c r="W65" s="439"/>
      <c r="X65" s="441"/>
    </row>
    <row r="66" spans="1:24" s="214" customFormat="1" ht="15">
      <c r="A66" s="438"/>
      <c r="B66" s="438"/>
      <c r="C66" s="438"/>
      <c r="D66" s="438"/>
      <c r="E66" s="439"/>
      <c r="F66" s="439"/>
      <c r="G66" s="439"/>
      <c r="H66" s="439"/>
      <c r="I66" s="439"/>
      <c r="J66" s="439"/>
      <c r="K66" s="440"/>
      <c r="L66" s="439"/>
      <c r="M66" s="439"/>
      <c r="N66" s="439"/>
      <c r="O66" s="439"/>
      <c r="P66" s="439"/>
      <c r="Q66" s="439"/>
      <c r="R66" s="439"/>
      <c r="S66" s="439"/>
      <c r="T66" s="439"/>
      <c r="U66" s="439"/>
      <c r="V66" s="439"/>
      <c r="W66" s="439"/>
      <c r="X66" s="441"/>
    </row>
    <row r="67" spans="1:24" s="214" customFormat="1" ht="15">
      <c r="A67" s="231"/>
      <c r="B67" s="231"/>
      <c r="C67" s="231"/>
      <c r="D67" s="231"/>
      <c r="E67" s="440"/>
      <c r="F67" s="440" t="s">
        <v>389</v>
      </c>
      <c r="G67" s="440"/>
      <c r="H67" s="440"/>
      <c r="I67" s="440"/>
      <c r="J67" s="440"/>
      <c r="K67" s="440"/>
      <c r="L67" s="440" t="s">
        <v>389</v>
      </c>
      <c r="M67" s="439"/>
      <c r="N67" s="440"/>
      <c r="O67" s="440"/>
      <c r="P67" s="440"/>
      <c r="Q67" s="440" t="s">
        <v>389</v>
      </c>
      <c r="R67" s="439"/>
      <c r="S67" s="438"/>
      <c r="T67" s="440"/>
      <c r="U67" s="440"/>
      <c r="V67" s="440"/>
      <c r="W67" s="440"/>
      <c r="X67" s="441"/>
    </row>
    <row r="68" spans="1:24" s="214" customFormat="1" ht="15">
      <c r="A68" s="438" t="s">
        <v>271</v>
      </c>
      <c r="B68" s="438"/>
      <c r="C68" s="438"/>
      <c r="D68" s="438" t="s">
        <v>179</v>
      </c>
      <c r="E68" s="438"/>
      <c r="F68" s="438"/>
      <c r="G68" s="442" t="s">
        <v>265</v>
      </c>
      <c r="H68" s="439"/>
      <c r="I68" s="438"/>
      <c r="J68" s="443"/>
      <c r="K68" s="443"/>
      <c r="L68" s="438"/>
      <c r="M68" s="443" t="s">
        <v>267</v>
      </c>
      <c r="N68" s="438"/>
      <c r="O68" s="443"/>
      <c r="P68" s="438"/>
      <c r="Q68" s="443" t="s">
        <v>264</v>
      </c>
      <c r="R68" s="443"/>
      <c r="S68" s="443"/>
      <c r="T68" s="443"/>
      <c r="U68" s="443"/>
      <c r="V68" s="444" t="s">
        <v>270</v>
      </c>
      <c r="W68" s="440"/>
      <c r="X68" s="441"/>
    </row>
    <row r="69" spans="1:24" s="214" customFormat="1" ht="15">
      <c r="A69" s="438"/>
      <c r="B69" s="438"/>
      <c r="C69" s="438"/>
      <c r="D69" s="438"/>
      <c r="E69" s="439"/>
      <c r="F69" s="439"/>
      <c r="G69" s="439"/>
      <c r="H69" s="439"/>
      <c r="I69" s="440"/>
      <c r="J69" s="440"/>
      <c r="K69" s="440"/>
      <c r="L69" s="440"/>
      <c r="M69" s="439"/>
      <c r="N69" s="440"/>
      <c r="O69" s="440"/>
      <c r="P69" s="440"/>
      <c r="Q69" s="440"/>
      <c r="R69" s="439"/>
      <c r="S69" s="231"/>
      <c r="T69" s="440"/>
      <c r="U69" s="440"/>
      <c r="V69" s="440"/>
      <c r="W69" s="440"/>
      <c r="X69" s="441"/>
    </row>
    <row r="70" spans="1:24" s="214" customFormat="1" ht="15">
      <c r="A70" s="438"/>
      <c r="B70" s="438"/>
      <c r="C70" s="438"/>
      <c r="D70" s="438"/>
      <c r="E70" s="439"/>
      <c r="F70" s="439"/>
      <c r="G70" s="439"/>
      <c r="H70" s="439"/>
      <c r="I70" s="440"/>
      <c r="J70" s="440"/>
      <c r="K70" s="440"/>
      <c r="L70" s="440"/>
      <c r="M70" s="439"/>
      <c r="N70" s="440"/>
      <c r="O70" s="440"/>
      <c r="P70" s="440"/>
      <c r="Q70" s="440"/>
      <c r="R70" s="439"/>
      <c r="S70" s="231"/>
      <c r="T70" s="440"/>
      <c r="U70" s="440"/>
      <c r="V70" s="440"/>
      <c r="W70" s="440"/>
      <c r="X70" s="441"/>
    </row>
    <row r="71" spans="1:24" s="214" customFormat="1" ht="15">
      <c r="A71" s="231"/>
      <c r="B71" s="231"/>
      <c r="C71" s="231"/>
      <c r="D71" s="231"/>
      <c r="E71" s="440"/>
      <c r="F71" s="440"/>
      <c r="G71" s="440"/>
      <c r="H71" s="439"/>
      <c r="I71" s="440"/>
      <c r="J71" s="440"/>
      <c r="K71" s="440"/>
      <c r="L71" s="440" t="s">
        <v>389</v>
      </c>
      <c r="M71" s="439"/>
      <c r="N71" s="440"/>
      <c r="O71" s="440"/>
      <c r="P71" s="440"/>
      <c r="Q71" s="440"/>
      <c r="R71" s="439"/>
      <c r="S71" s="438"/>
      <c r="T71" s="440"/>
      <c r="U71" s="440"/>
      <c r="V71" s="440"/>
      <c r="W71" s="440"/>
      <c r="X71" s="441"/>
    </row>
    <row r="72" spans="1:24" s="214" customFormat="1" ht="15">
      <c r="A72" s="438" t="s">
        <v>272</v>
      </c>
      <c r="B72" s="438"/>
      <c r="C72" s="438"/>
      <c r="D72" s="438"/>
      <c r="E72" s="439"/>
      <c r="F72" s="438"/>
      <c r="G72" s="442" t="s">
        <v>266</v>
      </c>
      <c r="H72" s="439"/>
      <c r="I72" s="438"/>
      <c r="J72" s="442"/>
      <c r="K72" s="442"/>
      <c r="L72" s="438"/>
      <c r="M72" s="442" t="s">
        <v>262</v>
      </c>
      <c r="N72" s="442"/>
      <c r="O72" s="438"/>
      <c r="P72" s="438"/>
      <c r="Q72" s="442" t="s">
        <v>263</v>
      </c>
      <c r="R72" s="443"/>
      <c r="S72" s="443"/>
      <c r="T72" s="443"/>
      <c r="U72" s="443"/>
      <c r="V72" s="445" t="s">
        <v>273</v>
      </c>
      <c r="W72" s="440"/>
      <c r="X72" s="441"/>
    </row>
    <row r="73" spans="1:24" s="214" customFormat="1" ht="15">
      <c r="A73" s="438"/>
      <c r="B73" s="438"/>
      <c r="C73" s="438"/>
      <c r="D73" s="438"/>
      <c r="E73" s="439"/>
      <c r="F73" s="439"/>
      <c r="G73" s="439"/>
      <c r="H73" s="439"/>
      <c r="I73" s="439"/>
      <c r="J73" s="439"/>
      <c r="K73" s="440"/>
      <c r="L73" s="439"/>
      <c r="M73" s="439"/>
      <c r="N73" s="439"/>
      <c r="O73" s="439"/>
      <c r="P73" s="439"/>
      <c r="Q73" s="439"/>
      <c r="R73" s="439"/>
      <c r="S73" s="439"/>
      <c r="T73" s="439"/>
      <c r="U73" s="439"/>
      <c r="V73" s="439"/>
      <c r="W73" s="439"/>
      <c r="X73" s="441"/>
    </row>
    <row r="74" spans="5:24" s="214" customFormat="1" ht="15">
      <c r="E74" s="230"/>
      <c r="F74" s="230"/>
      <c r="G74" s="230"/>
      <c r="H74" s="230"/>
      <c r="I74" s="230"/>
      <c r="J74" s="230"/>
      <c r="K74" s="232"/>
      <c r="L74" s="230"/>
      <c r="M74" s="230"/>
      <c r="N74" s="230"/>
      <c r="O74" s="230"/>
      <c r="P74" s="230"/>
      <c r="Q74" s="230"/>
      <c r="R74" s="230"/>
      <c r="S74" s="230"/>
      <c r="T74" s="230"/>
      <c r="U74" s="230"/>
      <c r="V74" s="230"/>
      <c r="W74" s="230"/>
      <c r="X74" s="342"/>
    </row>
    <row r="75" spans="1:24" s="84" customFormat="1" ht="18">
      <c r="A75" s="83" t="s">
        <v>332</v>
      </c>
      <c r="X75" s="343"/>
    </row>
    <row r="76" spans="1:24" s="86" customFormat="1" ht="15">
      <c r="A76" s="18" t="s">
        <v>449</v>
      </c>
      <c r="K76" s="233"/>
      <c r="X76" s="344"/>
    </row>
    <row r="77" spans="1:30" s="86" customFormat="1" ht="15">
      <c r="A77" s="615" t="s">
        <v>306</v>
      </c>
      <c r="B77" s="622"/>
      <c r="C77" s="622"/>
      <c r="D77" s="622"/>
      <c r="E77" s="622"/>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row>
    <row r="78" spans="1:30" s="86" customFormat="1" ht="15">
      <c r="A78" s="615" t="s">
        <v>307</v>
      </c>
      <c r="B78" s="622"/>
      <c r="C78" s="622"/>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row>
    <row r="79" spans="1:24" s="86" customFormat="1" ht="15">
      <c r="A79" s="85" t="s">
        <v>308</v>
      </c>
      <c r="K79" s="233"/>
      <c r="X79" s="345"/>
    </row>
    <row r="80" spans="1:24" s="86" customFormat="1" ht="15">
      <c r="A80" s="519" t="s">
        <v>450</v>
      </c>
      <c r="K80" s="233"/>
      <c r="X80" s="345"/>
    </row>
    <row r="81" spans="11:24" s="86" customFormat="1" ht="15">
      <c r="K81" s="233"/>
      <c r="X81" s="345"/>
    </row>
    <row r="82" ht="15.75">
      <c r="A82" s="88" t="s">
        <v>309</v>
      </c>
    </row>
    <row r="83" spans="1:30" ht="37.5" customHeight="1">
      <c r="A83" s="606" t="s">
        <v>318</v>
      </c>
      <c r="B83" s="622"/>
      <c r="C83" s="622"/>
      <c r="D83" s="622"/>
      <c r="E83" s="622"/>
      <c r="F83" s="622"/>
      <c r="G83" s="622"/>
      <c r="H83" s="622"/>
      <c r="I83" s="622"/>
      <c r="J83" s="622"/>
      <c r="K83" s="622"/>
      <c r="L83" s="622"/>
      <c r="M83" s="622"/>
      <c r="N83" s="622"/>
      <c r="O83" s="622"/>
      <c r="P83" s="622"/>
      <c r="Q83" s="622"/>
      <c r="R83" s="622"/>
      <c r="S83" s="622"/>
      <c r="T83" s="622"/>
      <c r="U83" s="622"/>
      <c r="V83" s="622"/>
      <c r="W83" s="622"/>
      <c r="X83" s="622"/>
      <c r="Y83" s="622"/>
      <c r="Z83" s="622"/>
      <c r="AA83" s="622"/>
      <c r="AB83" s="622"/>
      <c r="AC83" s="622"/>
      <c r="AD83" s="622"/>
    </row>
    <row r="84" spans="1:24" s="108" customFormat="1" ht="16.5" customHeight="1">
      <c r="A84" s="234" t="s">
        <v>320</v>
      </c>
      <c r="B84" s="235"/>
      <c r="C84" s="235"/>
      <c r="D84" s="235"/>
      <c r="E84" s="235"/>
      <c r="F84" s="235"/>
      <c r="G84" s="235"/>
      <c r="H84" s="235"/>
      <c r="I84" s="235"/>
      <c r="J84" s="107"/>
      <c r="K84" s="107"/>
      <c r="X84" s="346"/>
    </row>
    <row r="85" spans="1:24" s="108" customFormat="1" ht="16.5" customHeight="1">
      <c r="A85" s="235" t="s">
        <v>319</v>
      </c>
      <c r="B85" s="235"/>
      <c r="C85" s="235"/>
      <c r="D85" s="235"/>
      <c r="E85" s="235"/>
      <c r="F85" s="235"/>
      <c r="G85" s="235"/>
      <c r="H85" s="235"/>
      <c r="I85" s="235"/>
      <c r="J85" s="107"/>
      <c r="K85" s="107"/>
      <c r="X85" s="346"/>
    </row>
    <row r="86" spans="11:24" s="108" customFormat="1" ht="15">
      <c r="K86" s="236"/>
      <c r="X86" s="346"/>
    </row>
    <row r="87" ht="15.75">
      <c r="A87" s="88" t="s">
        <v>310</v>
      </c>
    </row>
    <row r="88" ht="15">
      <c r="A88" s="26" t="s">
        <v>311</v>
      </c>
    </row>
    <row r="90" ht="15.75">
      <c r="A90" s="88" t="s">
        <v>312</v>
      </c>
    </row>
    <row r="91" ht="15">
      <c r="A91" s="26" t="s">
        <v>313</v>
      </c>
    </row>
    <row r="93" ht="15">
      <c r="A93" s="26" t="s">
        <v>316</v>
      </c>
    </row>
    <row r="94" ht="15.75">
      <c r="A94" s="88" t="s">
        <v>352</v>
      </c>
    </row>
    <row r="95" spans="1:30" ht="15">
      <c r="A95" s="623" t="s">
        <v>406</v>
      </c>
      <c r="B95" s="622"/>
      <c r="C95" s="622"/>
      <c r="D95" s="622"/>
      <c r="E95" s="622"/>
      <c r="F95" s="622"/>
      <c r="G95" s="622"/>
      <c r="H95" s="622"/>
      <c r="I95" s="622"/>
      <c r="J95" s="622"/>
      <c r="K95" s="622"/>
      <c r="L95" s="622"/>
      <c r="M95" s="622"/>
      <c r="N95" s="622"/>
      <c r="O95" s="622"/>
      <c r="P95" s="622"/>
      <c r="Q95" s="622"/>
      <c r="R95" s="622"/>
      <c r="S95" s="622"/>
      <c r="T95" s="622"/>
      <c r="U95" s="622"/>
      <c r="V95" s="622"/>
      <c r="W95" s="622"/>
      <c r="X95" s="622"/>
      <c r="Y95" s="622"/>
      <c r="Z95" s="622"/>
      <c r="AA95" s="622"/>
      <c r="AB95" s="622"/>
      <c r="AC95" s="622"/>
      <c r="AD95" s="622"/>
    </row>
    <row r="97" ht="15.75">
      <c r="A97" s="88" t="s">
        <v>314</v>
      </c>
    </row>
    <row r="98" ht="15">
      <c r="A98" s="26" t="s">
        <v>315</v>
      </c>
    </row>
    <row r="99" ht="15">
      <c r="A99" s="26" t="s">
        <v>317</v>
      </c>
    </row>
    <row r="100" ht="15">
      <c r="A100" s="26" t="s">
        <v>322</v>
      </c>
    </row>
    <row r="101" ht="15">
      <c r="A101" s="26" t="s">
        <v>323</v>
      </c>
    </row>
    <row r="103" ht="15.75">
      <c r="A103" s="88" t="s">
        <v>321</v>
      </c>
    </row>
    <row r="104" ht="15">
      <c r="A104" s="26" t="s">
        <v>324</v>
      </c>
    </row>
    <row r="105" spans="1:30" s="108" customFormat="1" ht="32.25" customHeight="1">
      <c r="A105" s="628" t="s">
        <v>353</v>
      </c>
      <c r="B105" s="622"/>
      <c r="C105" s="622"/>
      <c r="D105" s="622"/>
      <c r="E105" s="622"/>
      <c r="F105" s="622"/>
      <c r="G105" s="622"/>
      <c r="H105" s="622"/>
      <c r="I105" s="622"/>
      <c r="J105" s="622"/>
      <c r="K105" s="622"/>
      <c r="L105" s="622"/>
      <c r="M105" s="622"/>
      <c r="N105" s="622"/>
      <c r="O105" s="622"/>
      <c r="P105" s="622"/>
      <c r="Q105" s="622"/>
      <c r="R105" s="622"/>
      <c r="S105" s="622"/>
      <c r="T105" s="622"/>
      <c r="U105" s="622"/>
      <c r="V105" s="622"/>
      <c r="W105" s="622"/>
      <c r="X105" s="622"/>
      <c r="Y105" s="622"/>
      <c r="Z105" s="622"/>
      <c r="AA105" s="622"/>
      <c r="AB105" s="622"/>
      <c r="AC105" s="622"/>
      <c r="AD105" s="622"/>
    </row>
    <row r="106" spans="1:24" s="108" customFormat="1" ht="15" customHeight="1">
      <c r="A106" s="629" t="s">
        <v>325</v>
      </c>
      <c r="B106" s="629"/>
      <c r="C106" s="629"/>
      <c r="D106" s="629"/>
      <c r="E106" s="629"/>
      <c r="F106" s="629"/>
      <c r="G106" s="629"/>
      <c r="H106" s="629"/>
      <c r="I106" s="629"/>
      <c r="J106" s="629"/>
      <c r="K106" s="236"/>
      <c r="X106" s="346"/>
    </row>
    <row r="107" spans="1:24" s="108" customFormat="1" ht="15">
      <c r="A107" s="629" t="s">
        <v>326</v>
      </c>
      <c r="B107" s="629"/>
      <c r="C107" s="629"/>
      <c r="D107" s="629"/>
      <c r="E107" s="629"/>
      <c r="F107" s="629"/>
      <c r="G107" s="629"/>
      <c r="H107" s="629"/>
      <c r="I107" s="629"/>
      <c r="J107" s="629"/>
      <c r="K107" s="236"/>
      <c r="X107" s="346"/>
    </row>
    <row r="108" spans="11:24" s="108" customFormat="1" ht="15">
      <c r="K108" s="236"/>
      <c r="X108" s="346"/>
    </row>
    <row r="109" ht="15.75">
      <c r="A109" s="88" t="s">
        <v>354</v>
      </c>
    </row>
    <row r="110" ht="15">
      <c r="A110" s="26" t="s">
        <v>327</v>
      </c>
    </row>
    <row r="111" spans="1:30" ht="15">
      <c r="A111" s="606" t="s">
        <v>368</v>
      </c>
      <c r="B111" s="622"/>
      <c r="C111" s="622"/>
      <c r="D111" s="622"/>
      <c r="E111" s="622"/>
      <c r="F111" s="622"/>
      <c r="G111" s="622"/>
      <c r="H111" s="622"/>
      <c r="I111" s="622"/>
      <c r="J111" s="622"/>
      <c r="K111" s="622"/>
      <c r="L111" s="622"/>
      <c r="M111" s="622"/>
      <c r="N111" s="622"/>
      <c r="O111" s="622"/>
      <c r="P111" s="622"/>
      <c r="Q111" s="622"/>
      <c r="R111" s="622"/>
      <c r="S111" s="622"/>
      <c r="T111" s="622"/>
      <c r="U111" s="622"/>
      <c r="V111" s="622"/>
      <c r="W111" s="622"/>
      <c r="X111" s="622"/>
      <c r="Y111" s="622"/>
      <c r="Z111" s="622"/>
      <c r="AA111" s="622"/>
      <c r="AB111" s="622"/>
      <c r="AC111" s="622"/>
      <c r="AD111" s="622"/>
    </row>
    <row r="112" spans="1:30" ht="15">
      <c r="A112" s="606" t="s">
        <v>360</v>
      </c>
      <c r="B112" s="622"/>
      <c r="C112" s="622"/>
      <c r="D112" s="622"/>
      <c r="E112" s="622"/>
      <c r="F112" s="622"/>
      <c r="G112" s="622"/>
      <c r="H112" s="622"/>
      <c r="I112" s="622"/>
      <c r="J112" s="622"/>
      <c r="K112" s="622"/>
      <c r="L112" s="622"/>
      <c r="M112" s="622"/>
      <c r="N112" s="622"/>
      <c r="O112" s="622"/>
      <c r="P112" s="622"/>
      <c r="Q112" s="622"/>
      <c r="R112" s="622"/>
      <c r="S112" s="622"/>
      <c r="T112" s="622"/>
      <c r="U112" s="622"/>
      <c r="V112" s="622"/>
      <c r="W112" s="622"/>
      <c r="X112" s="622"/>
      <c r="Y112" s="622"/>
      <c r="Z112" s="622"/>
      <c r="AA112" s="622"/>
      <c r="AB112" s="622"/>
      <c r="AC112" s="622"/>
      <c r="AD112" s="622"/>
    </row>
    <row r="113" ht="15">
      <c r="A113" s="26" t="s">
        <v>328</v>
      </c>
    </row>
    <row r="114" spans="1:30" ht="15">
      <c r="A114" s="606" t="s">
        <v>361</v>
      </c>
      <c r="B114" s="622"/>
      <c r="C114" s="622"/>
      <c r="D114" s="622"/>
      <c r="E114" s="622"/>
      <c r="F114" s="622"/>
      <c r="G114" s="622"/>
      <c r="H114" s="622"/>
      <c r="I114" s="622"/>
      <c r="J114" s="622"/>
      <c r="K114" s="622"/>
      <c r="L114" s="622"/>
      <c r="M114" s="622"/>
      <c r="N114" s="622"/>
      <c r="O114" s="622"/>
      <c r="P114" s="622"/>
      <c r="Q114" s="622"/>
      <c r="R114" s="622"/>
      <c r="S114" s="622"/>
      <c r="T114" s="622"/>
      <c r="U114" s="622"/>
      <c r="V114" s="622"/>
      <c r="W114" s="622"/>
      <c r="X114" s="622"/>
      <c r="Y114" s="622"/>
      <c r="Z114" s="622"/>
      <c r="AA114" s="622"/>
      <c r="AB114" s="622"/>
      <c r="AC114" s="622"/>
      <c r="AD114" s="622"/>
    </row>
    <row r="115" ht="15">
      <c r="A115" s="26" t="s">
        <v>356</v>
      </c>
    </row>
    <row r="116" ht="15">
      <c r="A116" s="26" t="s">
        <v>357</v>
      </c>
    </row>
    <row r="117" spans="1:30" ht="32.25" customHeight="1">
      <c r="A117" s="606" t="s">
        <v>329</v>
      </c>
      <c r="B117" s="622"/>
      <c r="C117" s="622"/>
      <c r="D117" s="622"/>
      <c r="E117" s="622"/>
      <c r="F117" s="622"/>
      <c r="G117" s="622"/>
      <c r="H117" s="622"/>
      <c r="I117" s="622"/>
      <c r="J117" s="622"/>
      <c r="K117" s="622"/>
      <c r="L117" s="622"/>
      <c r="M117" s="622"/>
      <c r="N117" s="622"/>
      <c r="O117" s="622"/>
      <c r="P117" s="622"/>
      <c r="Q117" s="622"/>
      <c r="R117" s="622"/>
      <c r="S117" s="622"/>
      <c r="T117" s="622"/>
      <c r="U117" s="622"/>
      <c r="V117" s="622"/>
      <c r="W117" s="622"/>
      <c r="X117" s="622"/>
      <c r="Y117" s="622"/>
      <c r="Z117" s="622"/>
      <c r="AA117" s="622"/>
      <c r="AB117" s="622"/>
      <c r="AC117" s="622"/>
      <c r="AD117" s="622"/>
    </row>
    <row r="118" ht="15">
      <c r="A118" s="26" t="s">
        <v>330</v>
      </c>
    </row>
    <row r="120" ht="15">
      <c r="A120" s="26" t="s">
        <v>331</v>
      </c>
    </row>
    <row r="123" ht="15.75">
      <c r="A123" s="88" t="s">
        <v>355</v>
      </c>
    </row>
    <row r="124" spans="1:30" ht="15">
      <c r="A124" s="606" t="s">
        <v>384</v>
      </c>
      <c r="B124" s="622"/>
      <c r="C124" s="622"/>
      <c r="D124" s="622"/>
      <c r="E124" s="622"/>
      <c r="F124" s="622"/>
      <c r="G124" s="622"/>
      <c r="H124" s="622"/>
      <c r="I124" s="622"/>
      <c r="J124" s="622"/>
      <c r="K124" s="622"/>
      <c r="L124" s="622"/>
      <c r="M124" s="622"/>
      <c r="N124" s="622"/>
      <c r="O124" s="622"/>
      <c r="P124" s="622"/>
      <c r="Q124" s="622"/>
      <c r="R124" s="622"/>
      <c r="S124" s="622"/>
      <c r="T124" s="622"/>
      <c r="U124" s="622"/>
      <c r="V124" s="622"/>
      <c r="W124" s="622"/>
      <c r="X124" s="622"/>
      <c r="Y124" s="622"/>
      <c r="Z124" s="622"/>
      <c r="AA124" s="622"/>
      <c r="AB124" s="622"/>
      <c r="AC124" s="622"/>
      <c r="AD124" s="622"/>
    </row>
    <row r="125" ht="15">
      <c r="A125" s="26" t="s">
        <v>362</v>
      </c>
    </row>
    <row r="126" spans="1:30" ht="15">
      <c r="A126" s="606" t="s">
        <v>385</v>
      </c>
      <c r="B126" s="606"/>
      <c r="C126" s="606"/>
      <c r="D126" s="606"/>
      <c r="E126" s="606"/>
      <c r="F126" s="606"/>
      <c r="G126" s="606"/>
      <c r="H126" s="606"/>
      <c r="I126" s="606"/>
      <c r="J126" s="622"/>
      <c r="K126" s="622"/>
      <c r="L126" s="622"/>
      <c r="M126" s="622"/>
      <c r="N126" s="622"/>
      <c r="O126" s="622"/>
      <c r="P126" s="622"/>
      <c r="Q126" s="622"/>
      <c r="R126" s="622"/>
      <c r="S126" s="622"/>
      <c r="T126" s="622"/>
      <c r="U126" s="622"/>
      <c r="V126" s="622"/>
      <c r="W126" s="622"/>
      <c r="X126" s="622"/>
      <c r="Y126" s="622"/>
      <c r="Z126" s="622"/>
      <c r="AA126" s="622"/>
      <c r="AB126" s="622"/>
      <c r="AC126" s="622"/>
      <c r="AD126" s="622"/>
    </row>
    <row r="127" ht="15">
      <c r="A127" s="26" t="s">
        <v>386</v>
      </c>
    </row>
  </sheetData>
  <sheetProtection/>
  <mergeCells count="25">
    <mergeCell ref="A117:AD117"/>
    <mergeCell ref="A124:AD124"/>
    <mergeCell ref="A126:AD126"/>
    <mergeCell ref="A105:AD105"/>
    <mergeCell ref="A111:AD111"/>
    <mergeCell ref="A112:AD112"/>
    <mergeCell ref="A114:AD114"/>
    <mergeCell ref="A106:J106"/>
    <mergeCell ref="A107:J107"/>
    <mergeCell ref="A77:AD77"/>
    <mergeCell ref="A78:AD78"/>
    <mergeCell ref="A83:AD83"/>
    <mergeCell ref="A95:AD95"/>
    <mergeCell ref="Z20:AC20"/>
    <mergeCell ref="Z26:AC26"/>
    <mergeCell ref="Z37:AD37"/>
    <mergeCell ref="Z28:AD28"/>
    <mergeCell ref="Z29:AD29"/>
    <mergeCell ref="H55:I55"/>
    <mergeCell ref="H56:I56"/>
    <mergeCell ref="C12:D12"/>
    <mergeCell ref="C6:E6"/>
    <mergeCell ref="D8:F8"/>
    <mergeCell ref="D10:F10"/>
    <mergeCell ref="H44:I44"/>
  </mergeCells>
  <printOptions horizontalCentered="1"/>
  <pageMargins left="0.5" right="0.5" top="0.66" bottom="0.5" header="0.26" footer="0.25"/>
  <pageSetup fitToHeight="1" fitToWidth="1" horizontalDpi="1200" verticalDpi="1200" orientation="landscape" paperSize="5" scale="41" r:id="rId3"/>
  <headerFooter alignWithMargins="0">
    <oddHeader>&amp;C&amp;"Arial,Bold"&amp;48SCHEDULE 5 - SUMMARY AND REIMBURSEMENT</oddHeader>
  </headerFooter>
  <drawing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O32"/>
  <sheetViews>
    <sheetView showGridLines="0" zoomScale="75" zoomScaleNormal="75" zoomScalePageLayoutView="0" workbookViewId="0" topLeftCell="A1">
      <selection activeCell="A1" sqref="A1"/>
    </sheetView>
  </sheetViews>
  <sheetFormatPr defaultColWidth="8.88671875" defaultRowHeight="15"/>
  <cols>
    <col min="1" max="1" width="11.6640625" style="0" customWidth="1"/>
    <col min="2" max="2" width="13.21484375" style="0" customWidth="1"/>
    <col min="3" max="3" width="10.77734375" style="0" customWidth="1"/>
    <col min="4" max="4" width="12.77734375" style="0" customWidth="1"/>
    <col min="6" max="6" width="6.3359375" style="0" customWidth="1"/>
    <col min="7" max="7" width="4.4453125" style="0" customWidth="1"/>
  </cols>
  <sheetData>
    <row r="1" spans="1:15" ht="15.75">
      <c r="A1" s="1" t="s">
        <v>224</v>
      </c>
      <c r="B1" s="426"/>
      <c r="C1" s="426"/>
      <c r="D1" s="427"/>
      <c r="E1" s="428"/>
      <c r="F1" s="428"/>
      <c r="G1" s="428"/>
      <c r="H1" s="429"/>
      <c r="I1" s="428"/>
      <c r="J1" s="430" t="str">
        <f>+'Schedule 5'!F1</f>
        <v>RIVERSIDE COUNTY DEPARTMENT OF MENTAL HEALTH</v>
      </c>
      <c r="K1" s="428"/>
      <c r="L1" s="428"/>
      <c r="M1" s="428"/>
      <c r="N1" s="428"/>
      <c r="O1" s="428"/>
    </row>
    <row r="2" spans="1:15" ht="15.75">
      <c r="A2" s="426" t="s">
        <v>11</v>
      </c>
      <c r="B2" s="426"/>
      <c r="C2" s="426"/>
      <c r="D2" s="427"/>
      <c r="E2" s="428"/>
      <c r="F2" s="428"/>
      <c r="G2" s="428"/>
      <c r="H2" s="429"/>
      <c r="I2" s="428"/>
      <c r="J2" s="431" t="str">
        <f>+'Schedule 5'!F2</f>
        <v>FINAL Y/E COST REPORT FOR: FY 15/16</v>
      </c>
      <c r="K2" s="428"/>
      <c r="L2" s="428"/>
      <c r="M2" s="428"/>
      <c r="N2" s="428"/>
      <c r="O2" s="428"/>
    </row>
    <row r="3" spans="1:15" ht="15">
      <c r="A3" s="426" t="s">
        <v>12</v>
      </c>
      <c r="B3" s="426"/>
      <c r="C3" s="426"/>
      <c r="D3" s="427"/>
      <c r="E3" s="432"/>
      <c r="F3" s="428"/>
      <c r="G3" s="428"/>
      <c r="H3" s="429"/>
      <c r="I3" s="428"/>
      <c r="J3" s="428"/>
      <c r="K3" s="428"/>
      <c r="L3" s="428"/>
      <c r="M3" s="428"/>
      <c r="N3" s="428"/>
      <c r="O3" s="428"/>
    </row>
    <row r="4" spans="1:15" ht="15">
      <c r="A4" s="428"/>
      <c r="B4" s="426"/>
      <c r="C4" s="426"/>
      <c r="D4" s="427"/>
      <c r="E4" s="430"/>
      <c r="F4" s="429"/>
      <c r="G4" s="429"/>
      <c r="H4" s="428"/>
      <c r="I4" s="428"/>
      <c r="J4" s="428"/>
      <c r="K4" s="428"/>
      <c r="L4" s="428"/>
      <c r="M4" s="428"/>
      <c r="N4" s="428"/>
      <c r="O4" s="428"/>
    </row>
    <row r="5" spans="1:15" ht="15.75">
      <c r="A5" s="428" t="str">
        <f>+'Schedule 5'!A6</f>
        <v>SUBMISSION DATE:</v>
      </c>
      <c r="B5" s="428"/>
      <c r="C5" s="631">
        <f>+'Schedule 1'!C6:F6</f>
        <v>0</v>
      </c>
      <c r="D5" s="631"/>
      <c r="E5" s="631"/>
      <c r="F5" s="367"/>
      <c r="G5" s="367"/>
      <c r="H5" s="428"/>
      <c r="I5" s="428"/>
      <c r="J5" s="428"/>
      <c r="K5" s="428"/>
      <c r="L5" s="428"/>
      <c r="M5" s="428"/>
      <c r="N5" s="428"/>
      <c r="O5" s="428"/>
    </row>
    <row r="6" spans="1:15" ht="15.75">
      <c r="A6" s="428"/>
      <c r="B6" s="428"/>
      <c r="C6" s="367"/>
      <c r="D6" s="367"/>
      <c r="E6" s="367"/>
      <c r="F6" s="367"/>
      <c r="G6" s="367"/>
      <c r="H6" s="428"/>
      <c r="I6" s="428"/>
      <c r="J6" s="428"/>
      <c r="K6" s="428"/>
      <c r="L6" s="428"/>
      <c r="M6" s="428"/>
      <c r="N6" s="428"/>
      <c r="O6" s="428"/>
    </row>
    <row r="7" spans="1:15" ht="15.75">
      <c r="A7" s="428" t="str">
        <f>+'Schedule 5'!A8</f>
        <v>REPORTING UNIT/PROVIDER NAME:</v>
      </c>
      <c r="B7" s="428"/>
      <c r="C7" s="367"/>
      <c r="D7" s="632">
        <f>+'Schedule 1'!D8:G8</f>
        <v>0</v>
      </c>
      <c r="E7" s="632"/>
      <c r="F7" s="632"/>
      <c r="G7" s="632"/>
      <c r="H7" s="428"/>
      <c r="I7" s="428"/>
      <c r="J7" s="428"/>
      <c r="K7" s="428"/>
      <c r="L7" s="428"/>
      <c r="M7" s="428"/>
      <c r="N7" s="428"/>
      <c r="O7" s="428"/>
    </row>
    <row r="8" spans="1:15" ht="15.75">
      <c r="A8" s="428"/>
      <c r="B8" s="428"/>
      <c r="C8" s="367"/>
      <c r="D8" s="367"/>
      <c r="E8" s="367"/>
      <c r="F8" s="367"/>
      <c r="G8" s="367"/>
      <c r="H8" s="428"/>
      <c r="I8" s="428"/>
      <c r="J8" s="428"/>
      <c r="K8" s="428"/>
      <c r="L8" s="428"/>
      <c r="M8" s="428"/>
      <c r="N8" s="428"/>
      <c r="O8" s="428"/>
    </row>
    <row r="9" spans="1:15" ht="15.75">
      <c r="A9" s="428" t="str">
        <f>+'Schedule 5'!A10</f>
        <v>FISCAL RU NUMBER/PROVIDER NUMBER:</v>
      </c>
      <c r="B9" s="428"/>
      <c r="C9" s="367"/>
      <c r="D9" s="632">
        <f>'Schedule 1'!E10</f>
        <v>0</v>
      </c>
      <c r="E9" s="632"/>
      <c r="F9" s="632"/>
      <c r="G9" s="433"/>
      <c r="H9" s="428"/>
      <c r="I9" s="428"/>
      <c r="J9" s="428"/>
      <c r="K9" s="428"/>
      <c r="L9" s="428"/>
      <c r="M9" s="428"/>
      <c r="N9" s="428"/>
      <c r="O9" s="428"/>
    </row>
    <row r="10" spans="1:15" ht="15">
      <c r="A10" s="428"/>
      <c r="B10" s="428"/>
      <c r="C10" s="428"/>
      <c r="D10" s="428"/>
      <c r="E10" s="428"/>
      <c r="F10" s="428"/>
      <c r="G10" s="428"/>
      <c r="H10" s="428"/>
      <c r="I10" s="428"/>
      <c r="J10" s="428"/>
      <c r="K10" s="428"/>
      <c r="L10" s="428"/>
      <c r="M10" s="428"/>
      <c r="N10" s="428"/>
      <c r="O10" s="428"/>
    </row>
    <row r="11" spans="1:15" ht="15">
      <c r="A11" s="434"/>
      <c r="B11" s="434"/>
      <c r="C11" s="633"/>
      <c r="D11" s="633"/>
      <c r="E11" s="633"/>
      <c r="F11" s="428"/>
      <c r="G11" s="428"/>
      <c r="H11" s="428"/>
      <c r="I11" s="428"/>
      <c r="J11" s="428"/>
      <c r="K11" s="428"/>
      <c r="L11" s="428"/>
      <c r="M11" s="428"/>
      <c r="N11" s="428"/>
      <c r="O11" s="428"/>
    </row>
    <row r="12" spans="1:15" ht="15">
      <c r="A12" s="428"/>
      <c r="B12" s="428"/>
      <c r="C12" s="428"/>
      <c r="D12" s="428"/>
      <c r="E12" s="434"/>
      <c r="F12" s="434"/>
      <c r="G12" s="434"/>
      <c r="H12" s="434"/>
      <c r="I12" s="428"/>
      <c r="J12" s="428"/>
      <c r="K12" s="428"/>
      <c r="L12" s="428"/>
      <c r="M12" s="428"/>
      <c r="N12" s="428"/>
      <c r="O12" s="428"/>
    </row>
    <row r="13" spans="1:15" ht="31.5" customHeight="1">
      <c r="A13" s="634" t="s">
        <v>225</v>
      </c>
      <c r="B13" s="635"/>
      <c r="C13" s="635"/>
      <c r="D13" s="635"/>
      <c r="E13" s="635"/>
      <c r="F13" s="635"/>
      <c r="G13" s="635"/>
      <c r="H13" s="635"/>
      <c r="I13" s="635"/>
      <c r="J13" s="635"/>
      <c r="K13" s="635"/>
      <c r="L13" s="635"/>
      <c r="M13" s="635"/>
      <c r="N13" s="636"/>
      <c r="O13" s="428"/>
    </row>
    <row r="14" spans="1:15" ht="15.75">
      <c r="A14" s="435" t="s">
        <v>210</v>
      </c>
      <c r="B14" s="436" t="s">
        <v>211</v>
      </c>
      <c r="C14" s="637"/>
      <c r="D14" s="637"/>
      <c r="E14" s="637"/>
      <c r="F14" s="637"/>
      <c r="G14" s="637"/>
      <c r="H14" s="637"/>
      <c r="I14" s="637"/>
      <c r="J14" s="637"/>
      <c r="K14" s="637"/>
      <c r="L14" s="637"/>
      <c r="M14" s="637"/>
      <c r="N14" s="637"/>
      <c r="O14" s="428"/>
    </row>
    <row r="15" spans="1:14" ht="26.25">
      <c r="A15" s="420"/>
      <c r="B15" s="420"/>
      <c r="C15" s="425" t="s">
        <v>212</v>
      </c>
      <c r="D15" s="630" t="s">
        <v>213</v>
      </c>
      <c r="E15" s="630"/>
      <c r="F15" s="630"/>
      <c r="G15" s="630"/>
      <c r="H15" s="630"/>
      <c r="I15" s="630"/>
      <c r="J15" s="630"/>
      <c r="K15" s="630"/>
      <c r="L15" s="630"/>
      <c r="M15" s="630"/>
      <c r="N15" s="630"/>
    </row>
    <row r="16" spans="1:14" ht="31.5" customHeight="1">
      <c r="A16" s="420"/>
      <c r="B16" s="420"/>
      <c r="C16" s="425" t="s">
        <v>214</v>
      </c>
      <c r="D16" s="630" t="s">
        <v>215</v>
      </c>
      <c r="E16" s="630"/>
      <c r="F16" s="630"/>
      <c r="G16" s="630"/>
      <c r="H16" s="630"/>
      <c r="I16" s="630"/>
      <c r="J16" s="630"/>
      <c r="K16" s="630"/>
      <c r="L16" s="630"/>
      <c r="M16" s="630"/>
      <c r="N16" s="630"/>
    </row>
    <row r="17" spans="1:14" ht="31.5" customHeight="1">
      <c r="A17" s="420"/>
      <c r="B17" s="420"/>
      <c r="C17" s="425" t="s">
        <v>216</v>
      </c>
      <c r="D17" s="630" t="s">
        <v>217</v>
      </c>
      <c r="E17" s="630"/>
      <c r="F17" s="630"/>
      <c r="G17" s="630"/>
      <c r="H17" s="630"/>
      <c r="I17" s="630"/>
      <c r="J17" s="630"/>
      <c r="K17" s="630"/>
      <c r="L17" s="630"/>
      <c r="M17" s="630"/>
      <c r="N17" s="630"/>
    </row>
    <row r="18" spans="1:14" ht="31.5" customHeight="1">
      <c r="A18" s="420"/>
      <c r="B18" s="420"/>
      <c r="C18" s="425" t="s">
        <v>218</v>
      </c>
      <c r="D18" s="630" t="s">
        <v>219</v>
      </c>
      <c r="E18" s="630"/>
      <c r="F18" s="630"/>
      <c r="G18" s="630"/>
      <c r="H18" s="630"/>
      <c r="I18" s="630"/>
      <c r="J18" s="630"/>
      <c r="K18" s="630"/>
      <c r="L18" s="630"/>
      <c r="M18" s="630"/>
      <c r="N18" s="630"/>
    </row>
    <row r="20" spans="4:8" ht="15">
      <c r="D20" s="10"/>
      <c r="E20" s="10"/>
      <c r="F20" s="10"/>
      <c r="G20" s="10"/>
      <c r="H20" s="10"/>
    </row>
    <row r="21" spans="1:8" ht="15">
      <c r="A21" s="11" t="s">
        <v>220</v>
      </c>
      <c r="B21" s="11"/>
      <c r="C21" s="11"/>
      <c r="D21" s="421"/>
      <c r="E21" s="421"/>
      <c r="F21" s="421"/>
      <c r="G21" s="422"/>
      <c r="H21" s="422"/>
    </row>
    <row r="22" spans="1:8" ht="15">
      <c r="A22" s="11"/>
      <c r="B22" s="11"/>
      <c r="C22" s="11"/>
      <c r="D22" s="423"/>
      <c r="E22" s="423"/>
      <c r="F22" s="423"/>
      <c r="G22" s="424"/>
      <c r="H22" s="424"/>
    </row>
    <row r="23" spans="4:8" ht="15">
      <c r="D23" s="10"/>
      <c r="E23" s="10"/>
      <c r="F23" s="10"/>
      <c r="G23" s="10"/>
      <c r="H23" s="10"/>
    </row>
    <row r="24" spans="1:8" ht="15">
      <c r="A24" s="11" t="s">
        <v>221</v>
      </c>
      <c r="B24" s="11"/>
      <c r="C24" s="11"/>
      <c r="D24" s="422"/>
      <c r="E24" s="422"/>
      <c r="F24" s="422"/>
      <c r="G24" s="422"/>
      <c r="H24" s="422"/>
    </row>
    <row r="27" s="18" customFormat="1" ht="15.75">
      <c r="A27" s="17" t="s">
        <v>8</v>
      </c>
    </row>
    <row r="28" s="18" customFormat="1" ht="15.75">
      <c r="A28" s="17"/>
    </row>
    <row r="29" spans="1:9" s="10" customFormat="1" ht="18">
      <c r="A29" s="20" t="s">
        <v>332</v>
      </c>
      <c r="B29" s="9"/>
      <c r="C29" s="9"/>
      <c r="D29" s="9"/>
      <c r="E29" s="9"/>
      <c r="F29" s="9"/>
      <c r="G29" s="9"/>
      <c r="H29" s="9"/>
      <c r="I29" s="9"/>
    </row>
    <row r="30" spans="1:12" s="237" customFormat="1" ht="40.5" customHeight="1">
      <c r="A30" s="612" t="s">
        <v>358</v>
      </c>
      <c r="B30" s="622"/>
      <c r="C30" s="622"/>
      <c r="D30" s="622"/>
      <c r="E30" s="622"/>
      <c r="F30" s="622"/>
      <c r="G30" s="622"/>
      <c r="H30" s="622"/>
      <c r="I30" s="622"/>
      <c r="J30" s="622"/>
      <c r="K30" s="622"/>
      <c r="L30" s="622"/>
    </row>
    <row r="31" spans="1:12" s="237" customFormat="1" ht="36.75" customHeight="1">
      <c r="A31" s="638" t="s">
        <v>359</v>
      </c>
      <c r="B31" s="638"/>
      <c r="C31" s="638"/>
      <c r="D31" s="638"/>
      <c r="E31" s="638"/>
      <c r="F31" s="638"/>
      <c r="G31" s="638"/>
      <c r="H31" s="638"/>
      <c r="I31" s="638"/>
      <c r="J31" s="638"/>
      <c r="K31" s="638"/>
      <c r="L31" s="638"/>
    </row>
    <row r="32" spans="1:12" s="237" customFormat="1" ht="27.75" customHeight="1">
      <c r="A32" s="638"/>
      <c r="B32" s="638"/>
      <c r="C32" s="638"/>
      <c r="D32" s="638"/>
      <c r="E32" s="638"/>
      <c r="F32" s="638"/>
      <c r="G32" s="638"/>
      <c r="H32" s="638"/>
      <c r="I32" s="638"/>
      <c r="J32" s="638"/>
      <c r="K32" s="638"/>
      <c r="L32" s="638"/>
    </row>
    <row r="33" s="18" customFormat="1" ht="15"/>
    <row r="34" s="18" customFormat="1" ht="15"/>
    <row r="35" s="18" customFormat="1" ht="15"/>
    <row r="36" s="18" customFormat="1" ht="15"/>
    <row r="37" s="18" customFormat="1" ht="15"/>
    <row r="38" s="18" customFormat="1" ht="15"/>
    <row r="39" s="18" customFormat="1" ht="15"/>
    <row r="40" s="18" customFormat="1" ht="15"/>
    <row r="41" s="18" customFormat="1" ht="15"/>
    <row r="42" s="18" customFormat="1" ht="15"/>
    <row r="43" s="18" customFormat="1" ht="15"/>
    <row r="44" s="18" customFormat="1" ht="15"/>
    <row r="45" s="18" customFormat="1" ht="15"/>
    <row r="46" s="18" customFormat="1" ht="15"/>
    <row r="47" s="18" customFormat="1" ht="15"/>
    <row r="48" s="18" customFormat="1" ht="15"/>
    <row r="49" s="18" customFormat="1" ht="15"/>
  </sheetData>
  <sheetProtection/>
  <mergeCells count="13">
    <mergeCell ref="A30:L30"/>
    <mergeCell ref="A31:L31"/>
    <mergeCell ref="A32:L32"/>
    <mergeCell ref="D18:N18"/>
    <mergeCell ref="D17:N17"/>
    <mergeCell ref="D16:N16"/>
    <mergeCell ref="D15:N15"/>
    <mergeCell ref="C5:E5"/>
    <mergeCell ref="D7:G7"/>
    <mergeCell ref="C11:E11"/>
    <mergeCell ref="D9:F9"/>
    <mergeCell ref="A13:N13"/>
    <mergeCell ref="C14:N14"/>
  </mergeCells>
  <printOptions horizontalCentered="1"/>
  <pageMargins left="0.5" right="0.5" top="0.96" bottom="0.25" header="0.25" footer="0.5"/>
  <pageSetup fitToHeight="1" fitToWidth="1" horizontalDpi="300" verticalDpi="300" orientation="landscape" paperSize="5" scale="99" r:id="rId1"/>
  <headerFooter alignWithMargins="0">
    <oddHeader>&amp;C&amp;"Arial,Bold"&amp;36Schedule 6 - Nominal Fee Provider</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McCann, Amy</dc:creator>
  <cp:keywords/>
  <dc:description/>
  <cp:lastModifiedBy>Wendy Gastelum</cp:lastModifiedBy>
  <cp:lastPrinted>2016-06-16T18:05:11Z</cp:lastPrinted>
  <dcterms:created xsi:type="dcterms:W3CDTF">2000-05-12T23:05:01Z</dcterms:created>
  <dcterms:modified xsi:type="dcterms:W3CDTF">2016-06-17T22:53:19Z</dcterms:modified>
  <cp:category/>
  <cp:version/>
  <cp:contentType/>
  <cp:contentStatus/>
</cp:coreProperties>
</file>